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_LY TU TRONG\CONG TAC DANG\2020\dang phi 2020\quy 2\"/>
    </mc:Choice>
  </mc:AlternateContent>
  <bookViews>
    <workbookView xWindow="0" yWindow="-45" windowWidth="6270" windowHeight="8130"/>
  </bookViews>
  <sheets>
    <sheet name="CB1" sheetId="1" r:id="rId1"/>
  </sheets>
  <calcPr calcId="152511"/>
</workbook>
</file>

<file path=xl/calcChain.xml><?xml version="1.0" encoding="utf-8"?>
<calcChain xmlns="http://schemas.openxmlformats.org/spreadsheetml/2006/main">
  <c r="Z18" i="1" l="1"/>
  <c r="Z17" i="1"/>
  <c r="Z14" i="1" l="1"/>
  <c r="Z15" i="1"/>
  <c r="Z16" i="1"/>
  <c r="AA16" i="1" s="1"/>
  <c r="AA17" i="1"/>
  <c r="AA18" i="1"/>
  <c r="AA14" i="1" l="1"/>
  <c r="AA15" i="1"/>
  <c r="Z5" i="1" l="1"/>
  <c r="Z6" i="1"/>
  <c r="Z7" i="1"/>
  <c r="Z8" i="1"/>
  <c r="Z9" i="1"/>
  <c r="Z11" i="1"/>
  <c r="Z12" i="1"/>
  <c r="Z13" i="1"/>
  <c r="Z10" i="1"/>
  <c r="AA5" i="1" l="1"/>
  <c r="AA6" i="1"/>
  <c r="AA7" i="1"/>
  <c r="AA8" i="1"/>
  <c r="AA9" i="1"/>
  <c r="AA10" i="1"/>
  <c r="AA11" i="1"/>
  <c r="AA12" i="1"/>
  <c r="AA13" i="1"/>
  <c r="Z4" i="1"/>
  <c r="Z19" i="1" s="1"/>
  <c r="AA19" i="1" s="1"/>
  <c r="AA4" i="1" l="1"/>
  <c r="Y21" i="1"/>
  <c r="Y20" i="1" l="1"/>
</calcChain>
</file>

<file path=xl/comments1.xml><?xml version="1.0" encoding="utf-8"?>
<comments xmlns="http://schemas.openxmlformats.org/spreadsheetml/2006/main">
  <authors>
    <author>Admin</author>
    <author>User</author>
  </authors>
  <commentList>
    <comment ref="E4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4,65 từ 01/12/2015
- HS 4,98 từ 01/12/2018</t>
        </r>
      </text>
    </comment>
    <comment ref="E5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3,33 từ 01/9/2016</t>
        </r>
      </text>
    </comment>
    <comment ref="E6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6,04 từ 01/10/2016</t>
        </r>
      </text>
    </comment>
    <comment ref="E7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4,65 từ 01/6/2016 (NL Trước hạn năm 2017)</t>
        </r>
      </text>
    </comment>
    <comment ref="E8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4,65 từ 01/9/2015
- HS 4,98 từ 01/9/17 (NL trước hạn)</t>
        </r>
      </text>
    </comment>
    <comment ref="E9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3,99 từ 01/9/2015
- HS 4,32 từ 01/9/2017 (NL trước hạn 2017)</t>
        </r>
      </text>
    </comment>
    <comment ref="H9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BN Phó TK từ 01/8/2018</t>
        </r>
      </text>
    </comment>
    <comment ref="E10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1/9/2015
- HS 3,33 từ 01/9/2017 (NL trước hạn 2017)</t>
        </r>
      </text>
    </comment>
    <comment ref="E11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3,33 từ 01/9/2015
- HS 3,66 từ 01/9/17 (NL trước hạn 2017)</t>
        </r>
      </text>
    </comment>
    <comment ref="E12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01/9/2015
- HS 3,33 từ 01/9/2018</t>
        </r>
      </text>
    </comment>
    <comment ref="F13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VK 5% từ 01/9/2017
- 6% từ 01/9/2018</t>
        </r>
      </text>
    </comment>
  </commentList>
</comments>
</file>

<file path=xl/sharedStrings.xml><?xml version="1.0" encoding="utf-8"?>
<sst xmlns="http://schemas.openxmlformats.org/spreadsheetml/2006/main" count="66" uniqueCount="54">
  <si>
    <t>STT</t>
  </si>
  <si>
    <t>Họ và tên</t>
  </si>
  <si>
    <t>Trịnh Hoàng Hiệp</t>
  </si>
  <si>
    <t>Đinh Văn Đệ</t>
  </si>
  <si>
    <t xml:space="preserve">Đặng Thị Nhật Minh </t>
  </si>
  <si>
    <t xml:space="preserve">Nguyễn Thị Huyền Nga </t>
  </si>
  <si>
    <t xml:space="preserve">Phạm Thị Thu Nga </t>
  </si>
  <si>
    <t>Đỗ Thị Thơm</t>
  </si>
  <si>
    <t xml:space="preserve">Nguyễn Thanh Tú </t>
  </si>
  <si>
    <t>Đỗ Tuấn Việt</t>
  </si>
  <si>
    <t>Lê Thị Mai Hường</t>
  </si>
  <si>
    <t xml:space="preserve">Trần Thị Hồng Thu </t>
  </si>
  <si>
    <t>A</t>
  </si>
  <si>
    <t>0016100006699008</t>
  </si>
  <si>
    <t>1603215001371</t>
  </si>
  <si>
    <t>0016100006500007</t>
  </si>
  <si>
    <t>1603205185305</t>
  </si>
  <si>
    <t>0016100006773006</t>
  </si>
  <si>
    <t>1603205186337</t>
  </si>
  <si>
    <t>0016100006615001</t>
  </si>
  <si>
    <t>1603205189784</t>
  </si>
  <si>
    <t>0016100006622008</t>
  </si>
  <si>
    <t>1603205185580</t>
  </si>
  <si>
    <t>0016100006810009</t>
  </si>
  <si>
    <t>1603205186372</t>
  </si>
  <si>
    <t>0016100006579005</t>
  </si>
  <si>
    <t>1603205186270</t>
  </si>
  <si>
    <t>0016100006109009</t>
  </si>
  <si>
    <t>1603205186480</t>
  </si>
  <si>
    <t>0016100005288007</t>
  </si>
  <si>
    <t>1603205249841</t>
  </si>
  <si>
    <t>0016100006728008</t>
  </si>
  <si>
    <t>1603205182530</t>
  </si>
  <si>
    <t>Số tiền chi bộ trích lại 30%</t>
  </si>
  <si>
    <t>Số tiền nộp lên đảng bộ 70%</t>
  </si>
  <si>
    <t>NGƯỜI LẬP BÁO CÁO</t>
  </si>
  <si>
    <t xml:space="preserve">T/M CHI BỘ </t>
  </si>
  <si>
    <t>BÍ THƯ</t>
  </si>
  <si>
    <t>CỘNG HÒA XÃ HỘI CHỦ NGHĨA VIỆT NAM
Độc lập - Tự do - Hạnh phúc</t>
  </si>
  <si>
    <t>ĐẢNG BỘ TRƯỜNG CAO ĐẲNG 
LÝ TỰ TRỌNG THÀNH PHỐ HỒ CHÍ MINH
CHI BỘ 1</t>
  </si>
  <si>
    <t>TỔNG CỘNG</t>
  </si>
  <si>
    <t xml:space="preserve">Tổng 3 tháng </t>
  </si>
  <si>
    <t>Giang Phi Hùng</t>
  </si>
  <si>
    <t>Lữ Xuân Trang</t>
  </si>
  <si>
    <t xml:space="preserve">tổng </t>
  </si>
  <si>
    <t>TP.Hồ Chí Minh, ngày     tháng     năm 2020</t>
  </si>
  <si>
    <t xml:space="preserve"> Đặng Thị Nhật Minh</t>
  </si>
  <si>
    <t>Nguyễn Ngọc Quỳnh</t>
  </si>
  <si>
    <t>Lê Thị Hồng Vân</t>
  </si>
  <si>
    <t>Cao Thị Hồng Thắm</t>
  </si>
  <si>
    <t>DANH SÁCH ĐÓNG  ĐẢNG PHÍ THI ĐUA THÁNG 3+4+5/2020</t>
  </si>
  <si>
    <t>Tháng 3/2020</t>
  </si>
  <si>
    <t>Tháng 4/2020</t>
  </si>
  <si>
    <t>Tháng 5/2020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</si>
</sst>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164" formatCode="_-* #,##0.00\ _€_-;\-* #,##0.00\ _€_-;_-* &quot;-&quot;??\ _€_-;_-@_-"/>
    <numFmt numFmtId="165" formatCode="#,##0;[Red]#,##0"/>
    <numFmt numFmtId="166" formatCode="0.0000"/>
    <numFmt numFmtId="167" formatCode="0.000"/>
    <numFmt numFmtId="168" formatCode="_-* #,##0.00\ [$€-1]_-;\-* #,##0.00\ [$€-1]_-;_-* &quot;-&quot;??\ [$€-1]_-"/>
    <numFmt numFmtId="169" formatCode="\$#,##0\ ;\(\$#,##0\)"/>
    <numFmt numFmtId="170" formatCode="&quot;\&quot;#,##0;[Red]&quot;\&quot;\-#,##0"/>
    <numFmt numFmtId="171" formatCode="&quot;\&quot;#,##0.00;[Red]&quot;\&quot;\-#,##0.00"/>
    <numFmt numFmtId="172" formatCode="&quot;\&quot;#,##0;[Red]&quot;\&quot;&quot;\&quot;\-#,##0"/>
    <numFmt numFmtId="173" formatCode="&quot;\&quot;#,##0.00;[Red]&quot;\&quot;&quot;\&quot;&quot;\&quot;&quot;\&quot;&quot;\&quot;&quot;\&quot;\-#,##0.00"/>
  </numFmts>
  <fonts count="39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sz val="14"/>
      <name val="Times New Roman"/>
      <family val="1"/>
    </font>
    <font>
      <b/>
      <sz val="14"/>
      <color rgb="FFFF0000"/>
      <name val="Times New Roman"/>
      <family val="1"/>
    </font>
    <font>
      <sz val="16"/>
      <color theme="1"/>
      <name val="Times New Roman"/>
      <family val="1"/>
    </font>
    <font>
      <b/>
      <sz val="16"/>
      <color theme="1"/>
      <name val="Times New Roman"/>
      <family val="1"/>
    </font>
    <font>
      <sz val="16"/>
      <name val="Times New Roman"/>
      <family val="1"/>
    </font>
    <font>
      <sz val="16"/>
      <color indexed="10"/>
      <name val="Times New Roman"/>
      <family val="1"/>
    </font>
    <font>
      <sz val="16"/>
      <color rgb="FFFF0000"/>
      <name val="Times New Roman"/>
      <family val="1"/>
    </font>
    <font>
      <sz val="16"/>
      <color theme="1"/>
      <name val="Calibri"/>
      <family val="2"/>
      <scheme val="minor"/>
    </font>
    <font>
      <i/>
      <sz val="16"/>
      <name val="Times New Roman"/>
      <family val="1"/>
    </font>
    <font>
      <b/>
      <sz val="16"/>
      <name val="Times New Roman"/>
      <family val="1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92D050"/>
        <bgColor indexed="64"/>
      </patternFill>
    </fill>
  </fills>
  <borders count="1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0">
    <xf numFmtId="0" fontId="0" fillId="0" borderId="0"/>
    <xf numFmtId="0" fontId="2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5" fillId="3" borderId="0" applyNumberFormat="0" applyBorder="0" applyAlignment="0" applyProtection="0"/>
    <xf numFmtId="0" fontId="6" fillId="20" borderId="1" applyNumberFormat="0" applyAlignment="0" applyProtection="0"/>
    <xf numFmtId="0" fontId="7" fillId="21" borderId="2" applyNumberFormat="0" applyAlignment="0" applyProtection="0"/>
    <xf numFmtId="164" fontId="2" fillId="0" borderId="0" applyFont="0" applyFill="0" applyBorder="0" applyAlignment="0" applyProtection="0"/>
    <xf numFmtId="3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0" fontId="8" fillId="0" borderId="0" applyNumberFormat="0" applyFill="0" applyBorder="0" applyAlignment="0" applyProtection="0"/>
    <xf numFmtId="2" fontId="2" fillId="0" borderId="0" applyFont="0" applyFill="0" applyBorder="0" applyAlignment="0" applyProtection="0"/>
    <xf numFmtId="0" fontId="9" fillId="4" borderId="0" applyNumberFormat="0" applyBorder="0" applyAlignment="0" applyProtection="0"/>
    <xf numFmtId="0" fontId="10" fillId="0" borderId="3" applyNumberFormat="0" applyFill="0" applyAlignment="0" applyProtection="0"/>
    <xf numFmtId="0" fontId="11" fillId="0" borderId="4" applyNumberFormat="0" applyFill="0" applyAlignment="0" applyProtection="0"/>
    <xf numFmtId="0" fontId="12" fillId="0" borderId="5" applyNumberFormat="0" applyFill="0" applyAlignment="0" applyProtection="0"/>
    <xf numFmtId="0" fontId="12" fillId="0" borderId="0" applyNumberFormat="0" applyFill="0" applyBorder="0" applyAlignment="0" applyProtection="0"/>
    <xf numFmtId="0" fontId="13" fillId="7" borderId="1" applyNumberFormat="0" applyAlignment="0" applyProtection="0"/>
    <xf numFmtId="0" fontId="14" fillId="0" borderId="6" applyNumberFormat="0" applyFill="0" applyAlignment="0" applyProtection="0"/>
    <xf numFmtId="0" fontId="15" fillId="22" borderId="0" applyNumberFormat="0" applyBorder="0" applyAlignment="0" applyProtection="0"/>
    <xf numFmtId="0" fontId="2" fillId="23" borderId="7" applyNumberFormat="0" applyFont="0" applyAlignment="0" applyProtection="0"/>
    <xf numFmtId="0" fontId="16" fillId="20" borderId="8" applyNumberFormat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9" fillId="0" borderId="0" applyNumberFormat="0" applyFill="0" applyBorder="0" applyAlignment="0" applyProtection="0"/>
    <xf numFmtId="40" fontId="20" fillId="0" borderId="0" applyFont="0" applyFill="0" applyBorder="0" applyAlignment="0" applyProtection="0"/>
    <xf numFmtId="38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10" fontId="2" fillId="0" borderId="0" applyFont="0" applyFill="0" applyBorder="0" applyAlignment="0" applyProtection="0"/>
    <xf numFmtId="0" fontId="21" fillId="0" borderId="0"/>
    <xf numFmtId="172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171" fontId="22" fillId="0" borderId="0" applyFont="0" applyFill="0" applyBorder="0" applyAlignment="0" applyProtection="0"/>
    <xf numFmtId="170" fontId="22" fillId="0" borderId="0" applyFont="0" applyFill="0" applyBorder="0" applyAlignment="0" applyProtection="0"/>
    <xf numFmtId="0" fontId="23" fillId="0" borderId="0"/>
  </cellStyleXfs>
  <cellXfs count="8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28" fillId="0" borderId="0" xfId="0" applyFont="1"/>
    <xf numFmtId="0" fontId="27" fillId="0" borderId="0" xfId="0" applyFont="1" applyAlignment="1">
      <alignment horizontal="center" vertical="center"/>
    </xf>
    <xf numFmtId="0" fontId="27" fillId="0" borderId="0" xfId="0" applyFont="1" applyBorder="1" applyAlignment="1">
      <alignment vertical="center"/>
    </xf>
    <xf numFmtId="3" fontId="27" fillId="0" borderId="0" xfId="0" applyNumberFormat="1" applyFont="1" applyBorder="1" applyAlignment="1">
      <alignment vertical="center"/>
    </xf>
    <xf numFmtId="3" fontId="30" fillId="0" borderId="0" xfId="0" applyNumberFormat="1" applyFont="1" applyBorder="1" applyAlignment="1">
      <alignment vertical="center"/>
    </xf>
    <xf numFmtId="3" fontId="27" fillId="0" borderId="0" xfId="0" applyNumberFormat="1" applyFont="1" applyBorder="1"/>
    <xf numFmtId="0" fontId="31" fillId="0" borderId="0" xfId="0" applyFont="1" applyAlignment="1">
      <alignment horizontal="center" vertical="center" wrapText="1"/>
    </xf>
    <xf numFmtId="0" fontId="31" fillId="0" borderId="10" xfId="0" applyFont="1" applyBorder="1" applyAlignment="1">
      <alignment horizontal="center" vertical="center"/>
    </xf>
    <xf numFmtId="0" fontId="32" fillId="0" borderId="10" xfId="0" applyFont="1" applyBorder="1" applyAlignment="1">
      <alignment horizontal="center" vertical="center"/>
    </xf>
    <xf numFmtId="0" fontId="32" fillId="0" borderId="10" xfId="0" applyFont="1" applyBorder="1"/>
    <xf numFmtId="0" fontId="32" fillId="0" borderId="10" xfId="0" applyFont="1" applyBorder="1" applyAlignment="1">
      <alignment vertical="center"/>
    </xf>
    <xf numFmtId="0" fontId="33" fillId="25" borderId="10" xfId="0" applyFont="1" applyFill="1" applyBorder="1" applyAlignment="1">
      <alignment horizontal="left" wrapText="1"/>
    </xf>
    <xf numFmtId="0" fontId="33" fillId="0" borderId="10" xfId="0" applyFont="1" applyFill="1" applyBorder="1" applyAlignment="1">
      <alignment horizontal="center" vertical="center" wrapText="1"/>
    </xf>
    <xf numFmtId="49" fontId="33" fillId="25" borderId="10" xfId="0" quotePrefix="1" applyNumberFormat="1" applyFont="1" applyFill="1" applyBorder="1" applyAlignment="1">
      <alignment horizontal="center" vertical="center" wrapText="1"/>
    </xf>
    <xf numFmtId="0" fontId="33" fillId="25" borderId="10" xfId="0" applyFont="1" applyFill="1" applyBorder="1" applyAlignment="1">
      <alignment horizontal="center" vertical="center" wrapText="1"/>
    </xf>
    <xf numFmtId="9" fontId="33" fillId="25" borderId="10" xfId="0" applyNumberFormat="1" applyFont="1" applyFill="1" applyBorder="1" applyAlignment="1">
      <alignment horizontal="center" vertical="center" wrapText="1"/>
    </xf>
    <xf numFmtId="167" fontId="33" fillId="25" borderId="10" xfId="0" applyNumberFormat="1" applyFont="1" applyFill="1" applyBorder="1" applyAlignment="1">
      <alignment horizontal="center" vertical="center" wrapText="1"/>
    </xf>
    <xf numFmtId="3" fontId="33" fillId="25" borderId="10" xfId="0" applyNumberFormat="1" applyFont="1" applyFill="1" applyBorder="1" applyAlignment="1">
      <alignment horizontal="right" vertical="center" wrapText="1"/>
    </xf>
    <xf numFmtId="0" fontId="34" fillId="25" borderId="10" xfId="0" applyFont="1" applyFill="1" applyBorder="1" applyAlignment="1">
      <alignment horizontal="center" vertical="center" wrapText="1"/>
    </xf>
    <xf numFmtId="37" fontId="33" fillId="0" borderId="10" xfId="29" quotePrefix="1" applyNumberFormat="1" applyFont="1" applyBorder="1" applyAlignment="1">
      <alignment horizontal="center" vertical="center"/>
    </xf>
    <xf numFmtId="165" fontId="33" fillId="25" borderId="10" xfId="0" applyNumberFormat="1" applyFont="1" applyFill="1" applyBorder="1" applyAlignment="1">
      <alignment horizontal="center" vertical="center" wrapText="1"/>
    </xf>
    <xf numFmtId="166" fontId="33" fillId="25" borderId="10" xfId="0" applyNumberFormat="1" applyFont="1" applyFill="1" applyBorder="1" applyAlignment="1">
      <alignment horizontal="right" vertical="center" wrapText="1"/>
    </xf>
    <xf numFmtId="2" fontId="33" fillId="26" borderId="10" xfId="0" applyNumberFormat="1" applyFont="1" applyFill="1" applyBorder="1" applyAlignment="1">
      <alignment horizontal="right" vertical="center" wrapText="1"/>
    </xf>
    <xf numFmtId="3" fontId="33" fillId="25" borderId="11" xfId="0" applyNumberFormat="1" applyFont="1" applyFill="1" applyBorder="1" applyAlignment="1">
      <alignment horizontal="right" vertical="center" wrapText="1"/>
    </xf>
    <xf numFmtId="3" fontId="31" fillId="0" borderId="10" xfId="0" applyNumberFormat="1" applyFont="1" applyBorder="1" applyAlignment="1">
      <alignment vertical="center"/>
    </xf>
    <xf numFmtId="3" fontId="32" fillId="0" borderId="10" xfId="0" applyNumberFormat="1" applyFont="1" applyBorder="1" applyAlignment="1">
      <alignment vertical="center"/>
    </xf>
    <xf numFmtId="0" fontId="31" fillId="0" borderId="0" xfId="0" applyFont="1" applyAlignment="1">
      <alignment horizontal="left"/>
    </xf>
    <xf numFmtId="49" fontId="33" fillId="0" borderId="10" xfId="0" applyNumberFormat="1" applyFont="1" applyFill="1" applyBorder="1" applyAlignment="1">
      <alignment horizontal="center" vertical="center" wrapText="1"/>
    </xf>
    <xf numFmtId="9" fontId="33" fillId="0" borderId="10" xfId="0" applyNumberFormat="1" applyFont="1" applyFill="1" applyBorder="1" applyAlignment="1">
      <alignment horizontal="center" vertical="center" wrapText="1"/>
    </xf>
    <xf numFmtId="166" fontId="33" fillId="24" borderId="10" xfId="0" applyNumberFormat="1" applyFont="1" applyFill="1" applyBorder="1" applyAlignment="1">
      <alignment horizontal="right" vertical="center" wrapText="1"/>
    </xf>
    <xf numFmtId="0" fontId="33" fillId="0" borderId="10" xfId="0" applyFont="1" applyFill="1" applyBorder="1" applyAlignment="1">
      <alignment horizontal="left" wrapText="1"/>
    </xf>
    <xf numFmtId="2" fontId="33" fillId="25" borderId="10" xfId="0" applyNumberFormat="1" applyFont="1" applyFill="1" applyBorder="1" applyAlignment="1">
      <alignment horizontal="center" vertical="center" wrapText="1"/>
    </xf>
    <xf numFmtId="2" fontId="33" fillId="25" borderId="10" xfId="0" applyNumberFormat="1" applyFont="1" applyFill="1" applyBorder="1" applyAlignment="1">
      <alignment horizontal="right" vertical="center" wrapText="1"/>
    </xf>
    <xf numFmtId="2" fontId="33" fillId="0" borderId="10" xfId="0" applyNumberFormat="1" applyFont="1" applyFill="1" applyBorder="1" applyAlignment="1">
      <alignment horizontal="center" vertical="center" wrapText="1"/>
    </xf>
    <xf numFmtId="49" fontId="33" fillId="25" borderId="10" xfId="0" applyNumberFormat="1" applyFont="1" applyFill="1" applyBorder="1" applyAlignment="1">
      <alignment horizontal="center" vertical="center" wrapText="1"/>
    </xf>
    <xf numFmtId="0" fontId="35" fillId="0" borderId="10" xfId="0" applyFont="1" applyFill="1" applyBorder="1" applyAlignment="1">
      <alignment horizontal="center" vertical="center" wrapText="1"/>
    </xf>
    <xf numFmtId="49" fontId="35" fillId="0" borderId="10" xfId="0" applyNumberFormat="1" applyFont="1" applyFill="1" applyBorder="1" applyAlignment="1">
      <alignment horizontal="center" vertical="center" wrapText="1"/>
    </xf>
    <xf numFmtId="9" fontId="35" fillId="0" borderId="10" xfId="0" applyNumberFormat="1" applyFont="1" applyFill="1" applyBorder="1" applyAlignment="1">
      <alignment horizontal="center" vertical="center" wrapText="1"/>
    </xf>
    <xf numFmtId="0" fontId="35" fillId="25" borderId="10" xfId="0" applyFont="1" applyFill="1" applyBorder="1" applyAlignment="1">
      <alignment horizontal="center" vertical="center" wrapText="1"/>
    </xf>
    <xf numFmtId="167" fontId="35" fillId="25" borderId="10" xfId="0" applyNumberFormat="1" applyFont="1" applyFill="1" applyBorder="1" applyAlignment="1">
      <alignment horizontal="center" vertical="center" wrapText="1"/>
    </xf>
    <xf numFmtId="3" fontId="35" fillId="25" borderId="10" xfId="0" applyNumberFormat="1" applyFont="1" applyFill="1" applyBorder="1" applyAlignment="1">
      <alignment horizontal="right" vertical="center" wrapText="1"/>
    </xf>
    <xf numFmtId="37" fontId="35" fillId="0" borderId="10" xfId="29" quotePrefix="1" applyNumberFormat="1" applyFont="1" applyBorder="1" applyAlignment="1">
      <alignment horizontal="center" vertical="center"/>
    </xf>
    <xf numFmtId="165" fontId="35" fillId="25" borderId="10" xfId="0" applyNumberFormat="1" applyFont="1" applyFill="1" applyBorder="1" applyAlignment="1">
      <alignment horizontal="center" vertical="center" wrapText="1"/>
    </xf>
    <xf numFmtId="166" fontId="35" fillId="24" borderId="10" xfId="0" applyNumberFormat="1" applyFont="1" applyFill="1" applyBorder="1" applyAlignment="1">
      <alignment horizontal="right" vertical="center" wrapText="1"/>
    </xf>
    <xf numFmtId="2" fontId="35" fillId="26" borderId="10" xfId="0" applyNumberFormat="1" applyFont="1" applyFill="1" applyBorder="1" applyAlignment="1">
      <alignment horizontal="right" vertical="center" wrapText="1"/>
    </xf>
    <xf numFmtId="3" fontId="35" fillId="25" borderId="11" xfId="0" applyNumberFormat="1" applyFont="1" applyFill="1" applyBorder="1" applyAlignment="1">
      <alignment horizontal="right" vertical="center" wrapText="1"/>
    </xf>
    <xf numFmtId="0" fontId="33" fillId="27" borderId="10" xfId="0" applyFont="1" applyFill="1" applyBorder="1" applyAlignment="1">
      <alignment horizontal="center" vertical="center" wrapText="1"/>
    </xf>
    <xf numFmtId="0" fontId="32" fillId="0" borderId="12" xfId="0" applyFont="1" applyBorder="1" applyAlignment="1"/>
    <xf numFmtId="0" fontId="32" fillId="0" borderId="13" xfId="0" applyFont="1" applyBorder="1" applyAlignment="1"/>
    <xf numFmtId="3" fontId="32" fillId="0" borderId="10" xfId="0" applyNumberFormat="1" applyFont="1" applyBorder="1"/>
    <xf numFmtId="0" fontId="31" fillId="0" borderId="0" xfId="0" applyFont="1" applyAlignment="1">
      <alignment horizontal="center" vertical="center"/>
    </xf>
    <xf numFmtId="0" fontId="31" fillId="0" borderId="0" xfId="0" applyFont="1"/>
    <xf numFmtId="3" fontId="32" fillId="0" borderId="0" xfId="0" applyNumberFormat="1" applyFont="1"/>
    <xf numFmtId="0" fontId="36" fillId="0" borderId="0" xfId="0" applyFont="1"/>
    <xf numFmtId="0" fontId="37" fillId="0" borderId="0" xfId="0" applyFont="1" applyAlignment="1">
      <alignment horizontal="center"/>
    </xf>
    <xf numFmtId="0" fontId="38" fillId="0" borderId="0" xfId="0" applyFont="1" applyAlignment="1">
      <alignment horizontal="center"/>
    </xf>
    <xf numFmtId="3" fontId="33" fillId="0" borderId="10" xfId="0" applyNumberFormat="1" applyFont="1" applyBorder="1" applyAlignment="1">
      <alignment vertical="center"/>
    </xf>
    <xf numFmtId="3" fontId="38" fillId="0" borderId="10" xfId="0" applyNumberFormat="1" applyFont="1" applyBorder="1" applyAlignment="1">
      <alignment vertical="center"/>
    </xf>
    <xf numFmtId="0" fontId="33" fillId="0" borderId="12" xfId="0" applyFont="1" applyFill="1" applyBorder="1" applyAlignment="1">
      <alignment horizontal="center" vertical="center" wrapText="1"/>
    </xf>
    <xf numFmtId="49" fontId="33" fillId="0" borderId="12" xfId="0" applyNumberFormat="1" applyFont="1" applyFill="1" applyBorder="1" applyAlignment="1">
      <alignment horizontal="center" vertical="center" wrapText="1"/>
    </xf>
    <xf numFmtId="9" fontId="33" fillId="0" borderId="12" xfId="0" applyNumberFormat="1" applyFont="1" applyFill="1" applyBorder="1" applyAlignment="1">
      <alignment horizontal="center" vertical="center" wrapText="1"/>
    </xf>
    <xf numFmtId="0" fontId="33" fillId="25" borderId="12" xfId="0" applyFont="1" applyFill="1" applyBorder="1" applyAlignment="1">
      <alignment horizontal="center" vertical="center" wrapText="1"/>
    </xf>
    <xf numFmtId="0" fontId="33" fillId="27" borderId="12" xfId="0" applyFont="1" applyFill="1" applyBorder="1" applyAlignment="1">
      <alignment horizontal="center" vertical="center" wrapText="1"/>
    </xf>
    <xf numFmtId="167" fontId="33" fillId="25" borderId="12" xfId="0" applyNumberFormat="1" applyFont="1" applyFill="1" applyBorder="1" applyAlignment="1">
      <alignment horizontal="center" vertical="center" wrapText="1"/>
    </xf>
    <xf numFmtId="3" fontId="33" fillId="25" borderId="12" xfId="0" applyNumberFormat="1" applyFont="1" applyFill="1" applyBorder="1" applyAlignment="1">
      <alignment horizontal="right" vertical="center" wrapText="1"/>
    </xf>
    <xf numFmtId="0" fontId="34" fillId="25" borderId="12" xfId="0" applyFont="1" applyFill="1" applyBorder="1" applyAlignment="1">
      <alignment horizontal="center" vertical="center" wrapText="1"/>
    </xf>
    <xf numFmtId="37" fontId="33" fillId="0" borderId="12" xfId="29" quotePrefix="1" applyNumberFormat="1" applyFont="1" applyBorder="1" applyAlignment="1">
      <alignment horizontal="center" vertical="center"/>
    </xf>
    <xf numFmtId="165" fontId="33" fillId="25" borderId="12" xfId="0" applyNumberFormat="1" applyFont="1" applyFill="1" applyBorder="1" applyAlignment="1">
      <alignment horizontal="center" vertical="center" wrapText="1"/>
    </xf>
    <xf numFmtId="166" fontId="33" fillId="24" borderId="12" xfId="0" applyNumberFormat="1" applyFont="1" applyFill="1" applyBorder="1" applyAlignment="1">
      <alignment horizontal="right" vertical="center" wrapText="1"/>
    </xf>
    <xf numFmtId="2" fontId="33" fillId="26" borderId="12" xfId="0" applyNumberFormat="1" applyFont="1" applyFill="1" applyBorder="1" applyAlignment="1">
      <alignment horizontal="right" vertical="center" wrapText="1"/>
    </xf>
    <xf numFmtId="0" fontId="32" fillId="0" borderId="11" xfId="0" applyFont="1" applyBorder="1" applyAlignment="1"/>
    <xf numFmtId="0" fontId="32" fillId="0" borderId="12" xfId="0" applyFont="1" applyBorder="1" applyAlignment="1">
      <alignment horizontal="right"/>
    </xf>
    <xf numFmtId="3" fontId="31" fillId="0" borderId="0" xfId="0" applyNumberFormat="1" applyFont="1"/>
    <xf numFmtId="0" fontId="32" fillId="0" borderId="0" xfId="0" applyFont="1" applyAlignment="1">
      <alignment vertical="center"/>
    </xf>
    <xf numFmtId="0" fontId="29" fillId="0" borderId="0" xfId="0" applyFont="1" applyAlignment="1">
      <alignment vertical="center"/>
    </xf>
    <xf numFmtId="0" fontId="31" fillId="0" borderId="10" xfId="0" applyFont="1" applyBorder="1"/>
    <xf numFmtId="0" fontId="38" fillId="0" borderId="0" xfId="0" applyFont="1" applyAlignment="1">
      <alignment horizontal="center"/>
    </xf>
    <xf numFmtId="0" fontId="32" fillId="0" borderId="0" xfId="0" applyFont="1" applyAlignment="1">
      <alignment horizontal="center"/>
    </xf>
    <xf numFmtId="0" fontId="26" fillId="0" borderId="0" xfId="0" applyFont="1" applyBorder="1" applyAlignment="1">
      <alignment horizontal="center" vertical="top" wrapText="1"/>
    </xf>
    <xf numFmtId="0" fontId="32" fillId="0" borderId="0" xfId="0" applyFont="1" applyAlignment="1">
      <alignment horizontal="center" vertical="center"/>
    </xf>
  </cellXfs>
  <cellStyles count="60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Comma 2" xfId="29"/>
    <cellStyle name="Comma0" xfId="30"/>
    <cellStyle name="Currency0" xfId="31"/>
    <cellStyle name="Date" xfId="32"/>
    <cellStyle name="Euro" xfId="33"/>
    <cellStyle name="Explanatory Text 2" xfId="34"/>
    <cellStyle name="Fixed" xfId="35"/>
    <cellStyle name="Good 2" xfId="36"/>
    <cellStyle name="Heading 1 2" xfId="37"/>
    <cellStyle name="Heading 2 2" xfId="38"/>
    <cellStyle name="Heading 3 2" xfId="39"/>
    <cellStyle name="Heading 4 2" xfId="40"/>
    <cellStyle name="Input 2" xfId="41"/>
    <cellStyle name="Linked Cell 2" xfId="42"/>
    <cellStyle name="Neutral 2" xfId="43"/>
    <cellStyle name="Normal" xfId="0" builtinId="0"/>
    <cellStyle name="Normal 2" xfId="1"/>
    <cellStyle name="Note 2" xfId="44"/>
    <cellStyle name="Output 2" xfId="45"/>
    <cellStyle name="Title 2" xfId="46"/>
    <cellStyle name="Total 2" xfId="47"/>
    <cellStyle name="Warning Text 2" xfId="48"/>
    <cellStyle name="똿뗦먛귟 [0.00]_PRODUCT DETAIL Q1" xfId="49"/>
    <cellStyle name="똿뗦먛귟_PRODUCT DETAIL Q1" xfId="50"/>
    <cellStyle name="믅됞 [0.00]_PRODUCT DETAIL Q1" xfId="51"/>
    <cellStyle name="믅됞_PRODUCT DETAIL Q1" xfId="52"/>
    <cellStyle name="백분율_HOBONG" xfId="53"/>
    <cellStyle name="뷭?_BOOKSHIP" xfId="54"/>
    <cellStyle name="콤마 [0]_1202" xfId="55"/>
    <cellStyle name="콤마_1202" xfId="56"/>
    <cellStyle name="통화 [0]_1202" xfId="57"/>
    <cellStyle name="통화_1202" xfId="58"/>
    <cellStyle name="표준_(정보부문)월별인원계획" xfId="59"/>
  </cellStyles>
  <dxfs count="129"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4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BB28"/>
  <sheetViews>
    <sheetView tabSelected="1" view="pageLayout" topLeftCell="A10" zoomScale="82" zoomScaleNormal="100" zoomScaleSheetLayoutView="100" zoomScalePageLayoutView="82" workbookViewId="0">
      <selection activeCell="B2" sqref="B2:AA2"/>
    </sheetView>
  </sheetViews>
  <sheetFormatPr defaultColWidth="9.140625" defaultRowHeight="16.5"/>
  <cols>
    <col min="1" max="1" width="7.85546875" style="2" customWidth="1"/>
    <col min="2" max="2" width="29.85546875" style="1" customWidth="1"/>
    <col min="3" max="22" width="0" style="1" hidden="1" customWidth="1"/>
    <col min="23" max="23" width="18" style="1" customWidth="1"/>
    <col min="24" max="24" width="20.85546875" style="1" customWidth="1"/>
    <col min="25" max="25" width="19.42578125" style="1" customWidth="1"/>
    <col min="26" max="26" width="21" style="1" customWidth="1"/>
    <col min="27" max="27" width="19" style="1" customWidth="1"/>
    <col min="28" max="16384" width="9.140625" style="1"/>
  </cols>
  <sheetData>
    <row r="1" spans="1:54" ht="54.75" customHeight="1">
      <c r="A1" s="81" t="s">
        <v>39</v>
      </c>
      <c r="B1" s="81"/>
      <c r="C1" s="81"/>
      <c r="D1" s="81"/>
      <c r="E1" s="81"/>
      <c r="F1" s="81"/>
      <c r="G1" s="81"/>
      <c r="H1" s="81"/>
      <c r="I1" s="81"/>
      <c r="J1" s="81"/>
      <c r="K1" s="81"/>
      <c r="L1" s="81"/>
      <c r="M1" s="81"/>
      <c r="N1" s="81"/>
      <c r="O1" s="81"/>
      <c r="P1" s="81"/>
      <c r="Q1" s="81"/>
      <c r="R1" s="81"/>
      <c r="S1" s="81"/>
      <c r="T1" s="81"/>
      <c r="U1" s="81"/>
      <c r="V1" s="81"/>
      <c r="W1" s="81"/>
      <c r="X1" s="81"/>
      <c r="Y1" s="81" t="s">
        <v>38</v>
      </c>
      <c r="Z1" s="81"/>
      <c r="AA1" s="3"/>
    </row>
    <row r="2" spans="1:54" ht="27.75" customHeight="1">
      <c r="A2" s="9"/>
      <c r="B2" s="82" t="s">
        <v>50</v>
      </c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  <c r="N2" s="82"/>
      <c r="O2" s="82"/>
      <c r="P2" s="82"/>
      <c r="Q2" s="82"/>
      <c r="R2" s="82"/>
      <c r="S2" s="82"/>
      <c r="T2" s="82"/>
      <c r="U2" s="82"/>
      <c r="V2" s="82"/>
      <c r="W2" s="82"/>
      <c r="X2" s="82"/>
      <c r="Y2" s="82"/>
      <c r="Z2" s="82"/>
      <c r="AA2" s="82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</row>
    <row r="3" spans="1:54" ht="30" customHeight="1">
      <c r="A3" s="10" t="s">
        <v>0</v>
      </c>
      <c r="B3" s="11" t="s">
        <v>1</v>
      </c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1" t="s">
        <v>51</v>
      </c>
      <c r="X3" s="11" t="s">
        <v>52</v>
      </c>
      <c r="Y3" s="11" t="s">
        <v>53</v>
      </c>
      <c r="Z3" s="13" t="s">
        <v>41</v>
      </c>
      <c r="AA3" s="11" t="s">
        <v>44</v>
      </c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</row>
    <row r="4" spans="1:54" ht="23.25" customHeight="1">
      <c r="A4" s="10">
        <v>1</v>
      </c>
      <c r="B4" s="14" t="s">
        <v>2</v>
      </c>
      <c r="C4" s="15" t="s">
        <v>13</v>
      </c>
      <c r="D4" s="16" t="s">
        <v>14</v>
      </c>
      <c r="E4" s="17">
        <v>4.9800000000000004</v>
      </c>
      <c r="F4" s="18"/>
      <c r="G4" s="17">
        <v>4.9800000000000004</v>
      </c>
      <c r="H4" s="17">
        <v>0.7</v>
      </c>
      <c r="I4" s="19">
        <v>5.6800000000000006</v>
      </c>
      <c r="J4" s="20">
        <v>7895200.0000000009</v>
      </c>
      <c r="K4" s="17" t="s">
        <v>12</v>
      </c>
      <c r="L4" s="20">
        <v>7895200</v>
      </c>
      <c r="M4" s="20">
        <v>1390000</v>
      </c>
      <c r="N4" s="21">
        <v>18</v>
      </c>
      <c r="O4" s="22">
        <v>26</v>
      </c>
      <c r="P4" s="23">
        <v>7895200</v>
      </c>
      <c r="Q4" s="20">
        <v>7895200</v>
      </c>
      <c r="R4" s="24"/>
      <c r="S4" s="20">
        <v>0</v>
      </c>
      <c r="T4" s="25"/>
      <c r="U4" s="20">
        <v>0</v>
      </c>
      <c r="V4" s="26">
        <v>78952</v>
      </c>
      <c r="W4" s="20">
        <v>1382327</v>
      </c>
      <c r="X4" s="20">
        <v>2971209</v>
      </c>
      <c r="Y4" s="20">
        <v>5155921.5</v>
      </c>
      <c r="Z4" s="27">
        <f>SUM(W4:Y4)</f>
        <v>9509457.5</v>
      </c>
      <c r="AA4" s="28">
        <f>1%*Z4</f>
        <v>95094.574999999997</v>
      </c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</row>
    <row r="5" spans="1:54" ht="23.25" customHeight="1">
      <c r="A5" s="10">
        <v>2</v>
      </c>
      <c r="B5" s="29" t="s">
        <v>3</v>
      </c>
      <c r="C5" s="15" t="s">
        <v>15</v>
      </c>
      <c r="D5" s="30" t="s">
        <v>16</v>
      </c>
      <c r="E5" s="15">
        <v>3.33</v>
      </c>
      <c r="F5" s="31"/>
      <c r="G5" s="17">
        <v>3.33</v>
      </c>
      <c r="H5" s="15">
        <v>0.45</v>
      </c>
      <c r="I5" s="19">
        <v>3.7800000000000002</v>
      </c>
      <c r="J5" s="20">
        <v>5254200</v>
      </c>
      <c r="K5" s="17" t="s">
        <v>12</v>
      </c>
      <c r="L5" s="20">
        <v>5254200</v>
      </c>
      <c r="M5" s="20">
        <v>1390000</v>
      </c>
      <c r="N5" s="21">
        <v>18</v>
      </c>
      <c r="O5" s="22">
        <v>22</v>
      </c>
      <c r="P5" s="23">
        <v>5254200</v>
      </c>
      <c r="Q5" s="20">
        <v>5254200</v>
      </c>
      <c r="R5" s="32"/>
      <c r="S5" s="20">
        <v>0</v>
      </c>
      <c r="T5" s="25"/>
      <c r="U5" s="20">
        <v>0</v>
      </c>
      <c r="V5" s="26">
        <v>52542</v>
      </c>
      <c r="W5" s="20">
        <v>8547832</v>
      </c>
      <c r="X5" s="20">
        <v>8547832</v>
      </c>
      <c r="Y5" s="20">
        <v>8547832</v>
      </c>
      <c r="Z5" s="27">
        <f t="shared" ref="Z5:Z18" si="0">SUM(W5:Y5)</f>
        <v>25643496</v>
      </c>
      <c r="AA5" s="28">
        <f t="shared" ref="AA5:AA18" si="1">1%*Z5</f>
        <v>256434.96</v>
      </c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</row>
    <row r="6" spans="1:54" ht="23.25" customHeight="1">
      <c r="A6" s="10">
        <v>3</v>
      </c>
      <c r="B6" s="33" t="s">
        <v>11</v>
      </c>
      <c r="C6" s="15" t="s">
        <v>17</v>
      </c>
      <c r="D6" s="30" t="s">
        <v>18</v>
      </c>
      <c r="E6" s="36">
        <v>6.04</v>
      </c>
      <c r="F6" s="31"/>
      <c r="G6" s="17">
        <v>6.04</v>
      </c>
      <c r="H6" s="15">
        <v>0.45</v>
      </c>
      <c r="I6" s="19">
        <v>6.49</v>
      </c>
      <c r="J6" s="20">
        <v>9021100</v>
      </c>
      <c r="K6" s="17" t="s">
        <v>12</v>
      </c>
      <c r="L6" s="20">
        <v>9021100</v>
      </c>
      <c r="M6" s="20">
        <v>1390000</v>
      </c>
      <c r="N6" s="21">
        <v>18</v>
      </c>
      <c r="O6" s="22">
        <v>18</v>
      </c>
      <c r="P6" s="23">
        <v>9021100</v>
      </c>
      <c r="Q6" s="20">
        <v>9021100</v>
      </c>
      <c r="R6" s="32"/>
      <c r="S6" s="20">
        <v>0</v>
      </c>
      <c r="T6" s="25"/>
      <c r="U6" s="20">
        <v>0</v>
      </c>
      <c r="V6" s="26">
        <v>90211</v>
      </c>
      <c r="W6" s="20">
        <v>798179</v>
      </c>
      <c r="X6" s="20">
        <v>3326574</v>
      </c>
      <c r="Y6" s="20">
        <v>4962594</v>
      </c>
      <c r="Z6" s="27">
        <f t="shared" si="0"/>
        <v>9087347</v>
      </c>
      <c r="AA6" s="28">
        <f t="shared" si="1"/>
        <v>90873.47</v>
      </c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</row>
    <row r="7" spans="1:54" ht="23.25" customHeight="1">
      <c r="A7" s="10">
        <v>4</v>
      </c>
      <c r="B7" s="33" t="s">
        <v>4</v>
      </c>
      <c r="C7" s="17" t="s">
        <v>19</v>
      </c>
      <c r="D7" s="37" t="s">
        <v>20</v>
      </c>
      <c r="E7" s="17">
        <v>4.6500000000000004</v>
      </c>
      <c r="F7" s="18"/>
      <c r="G7" s="17">
        <v>4.6500000000000004</v>
      </c>
      <c r="H7" s="17">
        <v>0.25</v>
      </c>
      <c r="I7" s="19">
        <v>4.9000000000000004</v>
      </c>
      <c r="J7" s="20">
        <v>6811000.0000000009</v>
      </c>
      <c r="K7" s="17" t="s">
        <v>12</v>
      </c>
      <c r="L7" s="20">
        <v>6811000</v>
      </c>
      <c r="M7" s="20">
        <v>1390000</v>
      </c>
      <c r="N7" s="21">
        <v>18</v>
      </c>
      <c r="O7" s="22">
        <v>18</v>
      </c>
      <c r="P7" s="23">
        <v>6811000</v>
      </c>
      <c r="Q7" s="20">
        <v>6811000</v>
      </c>
      <c r="R7" s="24"/>
      <c r="S7" s="20">
        <v>0</v>
      </c>
      <c r="T7" s="35"/>
      <c r="U7" s="20">
        <v>0</v>
      </c>
      <c r="V7" s="26">
        <v>68110</v>
      </c>
      <c r="W7" s="20">
        <v>838768</v>
      </c>
      <c r="X7" s="20">
        <v>6317206.5</v>
      </c>
      <c r="Y7" s="20">
        <v>7564023.5</v>
      </c>
      <c r="Z7" s="27">
        <f t="shared" si="0"/>
        <v>14719998</v>
      </c>
      <c r="AA7" s="28">
        <f t="shared" si="1"/>
        <v>147199.98000000001</v>
      </c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6"/>
      <c r="AT7" s="6"/>
      <c r="AU7" s="6"/>
      <c r="AV7" s="6"/>
      <c r="AW7" s="6"/>
      <c r="AX7" s="6"/>
      <c r="AY7" s="6"/>
      <c r="AZ7" s="6"/>
      <c r="BA7" s="6"/>
      <c r="BB7" s="6"/>
    </row>
    <row r="8" spans="1:54" ht="23.25" customHeight="1">
      <c r="A8" s="10">
        <v>5</v>
      </c>
      <c r="B8" s="14" t="s">
        <v>5</v>
      </c>
      <c r="C8" s="15" t="s">
        <v>21</v>
      </c>
      <c r="D8" s="37" t="s">
        <v>22</v>
      </c>
      <c r="E8" s="17">
        <v>4.9800000000000004</v>
      </c>
      <c r="F8" s="18"/>
      <c r="G8" s="17">
        <v>4.9800000000000004</v>
      </c>
      <c r="H8" s="17"/>
      <c r="I8" s="19">
        <v>4.9800000000000004</v>
      </c>
      <c r="J8" s="20">
        <v>6922200.0000000009</v>
      </c>
      <c r="K8" s="17" t="s">
        <v>12</v>
      </c>
      <c r="L8" s="20">
        <v>6922200</v>
      </c>
      <c r="M8" s="20">
        <v>1390000</v>
      </c>
      <c r="N8" s="21">
        <v>18</v>
      </c>
      <c r="O8" s="22">
        <v>18</v>
      </c>
      <c r="P8" s="23">
        <v>6922200</v>
      </c>
      <c r="Q8" s="20">
        <v>6922200</v>
      </c>
      <c r="R8" s="24"/>
      <c r="S8" s="20">
        <v>0</v>
      </c>
      <c r="T8" s="25"/>
      <c r="U8" s="20">
        <v>0</v>
      </c>
      <c r="V8" s="26">
        <v>69222</v>
      </c>
      <c r="W8" s="27">
        <v>1848995</v>
      </c>
      <c r="X8" s="59">
        <v>4363912</v>
      </c>
      <c r="Y8" s="20">
        <v>7286174.5</v>
      </c>
      <c r="Z8" s="27">
        <f t="shared" si="0"/>
        <v>13499081.5</v>
      </c>
      <c r="AA8" s="28">
        <f t="shared" si="1"/>
        <v>134990.815</v>
      </c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6"/>
      <c r="AU8" s="6"/>
      <c r="AV8" s="6"/>
      <c r="AW8" s="6"/>
      <c r="AX8" s="6"/>
      <c r="AY8" s="6"/>
      <c r="AZ8" s="6"/>
      <c r="BA8" s="6"/>
      <c r="BB8" s="6"/>
    </row>
    <row r="9" spans="1:54" ht="23.25" customHeight="1">
      <c r="A9" s="10">
        <v>6</v>
      </c>
      <c r="B9" s="33" t="s">
        <v>6</v>
      </c>
      <c r="C9" s="38" t="s">
        <v>23</v>
      </c>
      <c r="D9" s="39" t="s">
        <v>24</v>
      </c>
      <c r="E9" s="38">
        <v>4.32</v>
      </c>
      <c r="F9" s="40"/>
      <c r="G9" s="41">
        <v>4.32</v>
      </c>
      <c r="H9" s="38">
        <v>0.35</v>
      </c>
      <c r="I9" s="42">
        <v>4.67</v>
      </c>
      <c r="J9" s="43">
        <v>6491300</v>
      </c>
      <c r="K9" s="41" t="s">
        <v>12</v>
      </c>
      <c r="L9" s="43">
        <v>6491300</v>
      </c>
      <c r="M9" s="43">
        <v>1390000</v>
      </c>
      <c r="N9" s="41">
        <v>18</v>
      </c>
      <c r="O9" s="44">
        <v>18</v>
      </c>
      <c r="P9" s="45">
        <v>6491300</v>
      </c>
      <c r="Q9" s="43">
        <v>6491300</v>
      </c>
      <c r="R9" s="46"/>
      <c r="S9" s="43">
        <v>0</v>
      </c>
      <c r="T9" s="47"/>
      <c r="U9" s="43">
        <v>0</v>
      </c>
      <c r="V9" s="48">
        <v>64913</v>
      </c>
      <c r="W9" s="59">
        <v>4813878</v>
      </c>
      <c r="X9" s="59">
        <v>4070605.5</v>
      </c>
      <c r="Y9" s="75">
        <v>7027883</v>
      </c>
      <c r="Z9" s="59">
        <f t="shared" si="0"/>
        <v>15912366.5</v>
      </c>
      <c r="AA9" s="60">
        <f t="shared" si="1"/>
        <v>159123.66500000001</v>
      </c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</row>
    <row r="10" spans="1:54" ht="23.25" customHeight="1">
      <c r="A10" s="10">
        <v>7</v>
      </c>
      <c r="B10" s="29" t="s">
        <v>7</v>
      </c>
      <c r="C10" s="17" t="s">
        <v>25</v>
      </c>
      <c r="D10" s="37" t="s">
        <v>26</v>
      </c>
      <c r="E10" s="34">
        <v>3.33</v>
      </c>
      <c r="F10" s="18"/>
      <c r="G10" s="17">
        <v>3.33</v>
      </c>
      <c r="H10" s="17"/>
      <c r="I10" s="19">
        <v>3.33</v>
      </c>
      <c r="J10" s="20">
        <v>4628700</v>
      </c>
      <c r="K10" s="17" t="s">
        <v>12</v>
      </c>
      <c r="L10" s="20">
        <v>4628700</v>
      </c>
      <c r="M10" s="20">
        <v>1390000</v>
      </c>
      <c r="N10" s="21">
        <v>18</v>
      </c>
      <c r="O10" s="22">
        <v>18</v>
      </c>
      <c r="P10" s="23">
        <v>4628700</v>
      </c>
      <c r="Q10" s="20">
        <v>4628700</v>
      </c>
      <c r="R10" s="24"/>
      <c r="S10" s="20">
        <v>0</v>
      </c>
      <c r="T10" s="35"/>
      <c r="U10" s="20">
        <v>0</v>
      </c>
      <c r="V10" s="26">
        <v>46287</v>
      </c>
      <c r="W10" s="20">
        <v>49617</v>
      </c>
      <c r="X10" s="20">
        <v>2530467</v>
      </c>
      <c r="Y10" s="20">
        <v>4515147</v>
      </c>
      <c r="Z10" s="27">
        <f t="shared" si="0"/>
        <v>7095231</v>
      </c>
      <c r="AA10" s="28">
        <f t="shared" si="1"/>
        <v>70952.31</v>
      </c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6"/>
      <c r="AN10" s="6"/>
      <c r="AO10" s="6"/>
      <c r="AP10" s="6"/>
      <c r="AQ10" s="6"/>
      <c r="AR10" s="6"/>
      <c r="AS10" s="6"/>
      <c r="AT10" s="6"/>
      <c r="AU10" s="6"/>
      <c r="AV10" s="6"/>
      <c r="AW10" s="6"/>
      <c r="AX10" s="6"/>
      <c r="AY10" s="6"/>
      <c r="AZ10" s="6"/>
      <c r="BA10" s="6"/>
      <c r="BB10" s="6"/>
    </row>
    <row r="11" spans="1:54" ht="23.25" customHeight="1">
      <c r="A11" s="10">
        <v>8</v>
      </c>
      <c r="B11" s="14" t="s">
        <v>8</v>
      </c>
      <c r="C11" s="15" t="s">
        <v>27</v>
      </c>
      <c r="D11" s="30" t="s">
        <v>28</v>
      </c>
      <c r="E11" s="36">
        <v>3.66</v>
      </c>
      <c r="F11" s="31"/>
      <c r="G11" s="17">
        <v>3.66</v>
      </c>
      <c r="H11" s="17"/>
      <c r="I11" s="19">
        <v>3.66</v>
      </c>
      <c r="J11" s="20">
        <v>5087400</v>
      </c>
      <c r="K11" s="17" t="s">
        <v>12</v>
      </c>
      <c r="L11" s="20">
        <v>5087400</v>
      </c>
      <c r="M11" s="20">
        <v>1390000</v>
      </c>
      <c r="N11" s="21">
        <v>18</v>
      </c>
      <c r="O11" s="22">
        <v>18</v>
      </c>
      <c r="P11" s="23">
        <v>5087400</v>
      </c>
      <c r="Q11" s="20">
        <v>5087400</v>
      </c>
      <c r="R11" s="32"/>
      <c r="S11" s="20">
        <v>0</v>
      </c>
      <c r="T11" s="25"/>
      <c r="U11" s="20">
        <v>0</v>
      </c>
      <c r="V11" s="26">
        <v>50874</v>
      </c>
      <c r="W11" s="27">
        <v>1423329</v>
      </c>
      <c r="X11" s="27">
        <v>6937887</v>
      </c>
      <c r="Y11" s="27">
        <v>7494402</v>
      </c>
      <c r="Z11" s="27">
        <f t="shared" si="0"/>
        <v>15855618</v>
      </c>
      <c r="AA11" s="28">
        <f t="shared" si="1"/>
        <v>158556.18</v>
      </c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6"/>
      <c r="AS11" s="6"/>
      <c r="AT11" s="6"/>
      <c r="AU11" s="6"/>
      <c r="AV11" s="6"/>
      <c r="AW11" s="6"/>
      <c r="AX11" s="6"/>
      <c r="AY11" s="6"/>
      <c r="AZ11" s="6"/>
      <c r="BA11" s="6"/>
      <c r="BB11" s="6"/>
    </row>
    <row r="12" spans="1:54" ht="23.25" customHeight="1">
      <c r="A12" s="10">
        <v>9</v>
      </c>
      <c r="B12" s="33" t="s">
        <v>9</v>
      </c>
      <c r="C12" s="15" t="s">
        <v>29</v>
      </c>
      <c r="D12" s="30" t="s">
        <v>30</v>
      </c>
      <c r="E12" s="36">
        <v>3.33</v>
      </c>
      <c r="F12" s="31"/>
      <c r="G12" s="17">
        <v>3.33</v>
      </c>
      <c r="H12" s="15"/>
      <c r="I12" s="19">
        <v>3.33</v>
      </c>
      <c r="J12" s="20">
        <v>4628700</v>
      </c>
      <c r="K12" s="17" t="s">
        <v>12</v>
      </c>
      <c r="L12" s="20">
        <v>4628700</v>
      </c>
      <c r="M12" s="20">
        <v>1390000</v>
      </c>
      <c r="N12" s="21">
        <v>18</v>
      </c>
      <c r="O12" s="22">
        <v>18</v>
      </c>
      <c r="P12" s="23">
        <v>4628700</v>
      </c>
      <c r="Q12" s="20">
        <v>4628700</v>
      </c>
      <c r="R12" s="32"/>
      <c r="S12" s="20">
        <v>0</v>
      </c>
      <c r="T12" s="25"/>
      <c r="U12" s="20">
        <v>0</v>
      </c>
      <c r="V12" s="26">
        <v>46287</v>
      </c>
      <c r="W12" s="27">
        <v>6185139</v>
      </c>
      <c r="X12" s="27">
        <v>3735579</v>
      </c>
      <c r="Y12" s="20">
        <v>6185139</v>
      </c>
      <c r="Z12" s="27">
        <f t="shared" si="0"/>
        <v>16105857</v>
      </c>
      <c r="AA12" s="28">
        <f t="shared" si="1"/>
        <v>161058.57</v>
      </c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6"/>
      <c r="AY12" s="6"/>
      <c r="AZ12" s="6"/>
      <c r="BA12" s="6"/>
      <c r="BB12" s="6"/>
    </row>
    <row r="13" spans="1:54" ht="23.25" customHeight="1">
      <c r="A13" s="10">
        <v>10</v>
      </c>
      <c r="B13" s="14" t="s">
        <v>10</v>
      </c>
      <c r="C13" s="15" t="s">
        <v>31</v>
      </c>
      <c r="D13" s="30" t="s">
        <v>32</v>
      </c>
      <c r="E13" s="15">
        <v>4.9800000000000004</v>
      </c>
      <c r="F13" s="31">
        <v>0.06</v>
      </c>
      <c r="G13" s="17">
        <v>5.2788000000000004</v>
      </c>
      <c r="H13" s="49">
        <v>0.25</v>
      </c>
      <c r="I13" s="19">
        <v>5.5288000000000004</v>
      </c>
      <c r="J13" s="20">
        <v>7685032.0000000009</v>
      </c>
      <c r="K13" s="17" t="s">
        <v>12</v>
      </c>
      <c r="L13" s="20">
        <v>7685032</v>
      </c>
      <c r="M13" s="20">
        <v>1390000</v>
      </c>
      <c r="N13" s="21">
        <v>18</v>
      </c>
      <c r="O13" s="22">
        <v>18</v>
      </c>
      <c r="P13" s="23">
        <v>7685032</v>
      </c>
      <c r="Q13" s="20">
        <v>7685032</v>
      </c>
      <c r="R13" s="32"/>
      <c r="S13" s="20">
        <v>0</v>
      </c>
      <c r="T13" s="25"/>
      <c r="U13" s="20">
        <v>0</v>
      </c>
      <c r="V13" s="26">
        <v>76850</v>
      </c>
      <c r="W13" s="20">
        <v>49617</v>
      </c>
      <c r="X13" s="20">
        <v>2530467</v>
      </c>
      <c r="Y13" s="20">
        <v>4515147</v>
      </c>
      <c r="Z13" s="27">
        <f t="shared" si="0"/>
        <v>7095231</v>
      </c>
      <c r="AA13" s="28">
        <f t="shared" si="1"/>
        <v>70952.31</v>
      </c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/>
      <c r="AN13" s="6"/>
      <c r="AO13" s="6"/>
      <c r="AP13" s="6"/>
      <c r="AQ13" s="6"/>
      <c r="AR13" s="6"/>
      <c r="AS13" s="6"/>
      <c r="AT13" s="6"/>
      <c r="AU13" s="6"/>
      <c r="AV13" s="6"/>
      <c r="AW13" s="6"/>
      <c r="AX13" s="6"/>
      <c r="AY13" s="6"/>
      <c r="AZ13" s="6"/>
      <c r="BA13" s="6"/>
      <c r="BB13" s="6"/>
    </row>
    <row r="14" spans="1:54" ht="23.25" customHeight="1">
      <c r="A14" s="10">
        <v>11</v>
      </c>
      <c r="B14" s="14" t="s">
        <v>42</v>
      </c>
      <c r="C14" s="61"/>
      <c r="D14" s="62"/>
      <c r="E14" s="61"/>
      <c r="F14" s="63"/>
      <c r="G14" s="64"/>
      <c r="H14" s="65"/>
      <c r="I14" s="66"/>
      <c r="J14" s="67"/>
      <c r="K14" s="64"/>
      <c r="L14" s="67"/>
      <c r="M14" s="67"/>
      <c r="N14" s="68"/>
      <c r="O14" s="69"/>
      <c r="P14" s="70"/>
      <c r="Q14" s="67"/>
      <c r="R14" s="71"/>
      <c r="S14" s="67"/>
      <c r="T14" s="72"/>
      <c r="U14" s="67"/>
      <c r="V14" s="67"/>
      <c r="W14" s="20">
        <v>726212</v>
      </c>
      <c r="X14" s="20">
        <v>2778552</v>
      </c>
      <c r="Y14" s="20">
        <v>4391104.5</v>
      </c>
      <c r="Z14" s="27">
        <f t="shared" si="0"/>
        <v>7895868.5</v>
      </c>
      <c r="AA14" s="28">
        <f t="shared" si="1"/>
        <v>78958.684999999998</v>
      </c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6"/>
      <c r="AN14" s="6"/>
      <c r="AO14" s="6"/>
      <c r="AP14" s="6"/>
      <c r="AQ14" s="6"/>
      <c r="AR14" s="6"/>
      <c r="AS14" s="6"/>
      <c r="AT14" s="6"/>
      <c r="AU14" s="6"/>
      <c r="AV14" s="6"/>
      <c r="AW14" s="6"/>
      <c r="AX14" s="6"/>
      <c r="AY14" s="6"/>
      <c r="AZ14" s="6"/>
      <c r="BA14" s="6"/>
      <c r="BB14" s="6"/>
    </row>
    <row r="15" spans="1:54" ht="23.25" customHeight="1">
      <c r="A15" s="10">
        <v>12</v>
      </c>
      <c r="B15" s="14" t="s">
        <v>43</v>
      </c>
      <c r="C15" s="61"/>
      <c r="D15" s="62"/>
      <c r="E15" s="61"/>
      <c r="F15" s="63"/>
      <c r="G15" s="64"/>
      <c r="H15" s="65"/>
      <c r="I15" s="66"/>
      <c r="J15" s="67"/>
      <c r="K15" s="64"/>
      <c r="L15" s="67"/>
      <c r="M15" s="67"/>
      <c r="N15" s="68"/>
      <c r="O15" s="69"/>
      <c r="P15" s="70"/>
      <c r="Q15" s="67"/>
      <c r="R15" s="71"/>
      <c r="S15" s="67"/>
      <c r="T15" s="72"/>
      <c r="U15" s="67"/>
      <c r="V15" s="67"/>
      <c r="W15" s="20">
        <v>928880</v>
      </c>
      <c r="X15" s="20">
        <v>2469675</v>
      </c>
      <c r="Y15" s="20">
        <v>4285612.5</v>
      </c>
      <c r="Z15" s="27">
        <f t="shared" si="0"/>
        <v>7684167.5</v>
      </c>
      <c r="AA15" s="28">
        <f t="shared" si="1"/>
        <v>76841.675000000003</v>
      </c>
      <c r="AB15" s="6"/>
      <c r="AC15" s="6"/>
      <c r="AD15" s="6"/>
      <c r="AE15" s="6"/>
      <c r="AF15" s="6"/>
      <c r="AG15" s="6"/>
      <c r="AH15" s="6"/>
      <c r="AI15" s="6"/>
      <c r="AJ15" s="6"/>
      <c r="AK15" s="6"/>
      <c r="AL15" s="6"/>
      <c r="AM15" s="6"/>
      <c r="AN15" s="6"/>
      <c r="AO15" s="6"/>
      <c r="AP15" s="6"/>
      <c r="AQ15" s="6"/>
      <c r="AR15" s="6"/>
      <c r="AS15" s="6"/>
      <c r="AT15" s="6"/>
      <c r="AU15" s="6"/>
      <c r="AV15" s="6"/>
      <c r="AW15" s="6"/>
      <c r="AX15" s="6"/>
      <c r="AY15" s="6"/>
      <c r="AZ15" s="6"/>
      <c r="BA15" s="6"/>
      <c r="BB15" s="6"/>
    </row>
    <row r="16" spans="1:54" ht="23.25" customHeight="1">
      <c r="A16" s="10">
        <v>13</v>
      </c>
      <c r="B16" s="78" t="s">
        <v>47</v>
      </c>
      <c r="C16" s="15"/>
      <c r="D16" s="30"/>
      <c r="E16" s="15"/>
      <c r="F16" s="31"/>
      <c r="G16" s="17"/>
      <c r="H16" s="49"/>
      <c r="I16" s="19"/>
      <c r="J16" s="20"/>
      <c r="K16" s="17"/>
      <c r="L16" s="20"/>
      <c r="M16" s="20"/>
      <c r="N16" s="21"/>
      <c r="O16" s="22"/>
      <c r="P16" s="23"/>
      <c r="Q16" s="20"/>
      <c r="R16" s="32"/>
      <c r="S16" s="20"/>
      <c r="T16" s="25"/>
      <c r="U16" s="20"/>
      <c r="V16" s="20"/>
      <c r="W16" s="20">
        <v>1336367</v>
      </c>
      <c r="X16" s="20">
        <v>3294837</v>
      </c>
      <c r="Y16" s="20">
        <v>5125302</v>
      </c>
      <c r="Z16" s="27">
        <f t="shared" si="0"/>
        <v>9756506</v>
      </c>
      <c r="AA16" s="28">
        <f t="shared" si="1"/>
        <v>97565.06</v>
      </c>
      <c r="AB16" s="6"/>
      <c r="AC16" s="6"/>
      <c r="AD16" s="6"/>
      <c r="AE16" s="6"/>
      <c r="AF16" s="6"/>
      <c r="AG16" s="6"/>
      <c r="AH16" s="6"/>
      <c r="AI16" s="6"/>
      <c r="AJ16" s="6"/>
      <c r="AK16" s="6"/>
      <c r="AL16" s="6"/>
      <c r="AM16" s="6"/>
      <c r="AN16" s="6"/>
      <c r="AO16" s="6"/>
      <c r="AP16" s="6"/>
      <c r="AQ16" s="6"/>
      <c r="AR16" s="6"/>
      <c r="AS16" s="6"/>
      <c r="AT16" s="6"/>
      <c r="AU16" s="6"/>
      <c r="AV16" s="6"/>
      <c r="AW16" s="6"/>
      <c r="AX16" s="6"/>
      <c r="AY16" s="6"/>
      <c r="AZ16" s="6"/>
      <c r="BA16" s="6"/>
      <c r="BB16" s="6"/>
    </row>
    <row r="17" spans="1:54" ht="23.25" customHeight="1">
      <c r="A17" s="10">
        <v>14</v>
      </c>
      <c r="B17" s="14" t="s">
        <v>48</v>
      </c>
      <c r="C17" s="15"/>
      <c r="D17" s="30"/>
      <c r="E17" s="15"/>
      <c r="F17" s="31"/>
      <c r="G17" s="17"/>
      <c r="H17" s="49"/>
      <c r="I17" s="19"/>
      <c r="J17" s="20"/>
      <c r="K17" s="17"/>
      <c r="L17" s="20"/>
      <c r="M17" s="20"/>
      <c r="N17" s="21"/>
      <c r="O17" s="22"/>
      <c r="P17" s="23"/>
      <c r="Q17" s="20"/>
      <c r="R17" s="32"/>
      <c r="S17" s="20"/>
      <c r="T17" s="25"/>
      <c r="U17" s="20"/>
      <c r="V17" s="20"/>
      <c r="W17" s="20">
        <v>602922</v>
      </c>
      <c r="X17" s="20">
        <v>3047199</v>
      </c>
      <c r="Y17" s="20">
        <v>5437159</v>
      </c>
      <c r="Z17" s="27">
        <f t="shared" si="0"/>
        <v>9087280</v>
      </c>
      <c r="AA17" s="28">
        <f t="shared" si="1"/>
        <v>90872.8</v>
      </c>
      <c r="AB17" s="6"/>
      <c r="AC17" s="6"/>
      <c r="AD17" s="6"/>
      <c r="AE17" s="6"/>
      <c r="AF17" s="6"/>
      <c r="AG17" s="6"/>
      <c r="AH17" s="6"/>
      <c r="AI17" s="6"/>
      <c r="AJ17" s="6"/>
      <c r="AK17" s="6"/>
      <c r="AL17" s="6"/>
      <c r="AM17" s="6"/>
      <c r="AN17" s="6"/>
      <c r="AO17" s="6"/>
      <c r="AP17" s="6"/>
      <c r="AQ17" s="6"/>
      <c r="AR17" s="6"/>
      <c r="AS17" s="6"/>
      <c r="AT17" s="6"/>
      <c r="AU17" s="6"/>
      <c r="AV17" s="6"/>
      <c r="AW17" s="6"/>
      <c r="AX17" s="6"/>
      <c r="AY17" s="6"/>
      <c r="AZ17" s="6"/>
      <c r="BA17" s="6"/>
      <c r="BB17" s="6"/>
    </row>
    <row r="18" spans="1:54" ht="23.25" customHeight="1">
      <c r="A18" s="10">
        <v>15</v>
      </c>
      <c r="B18" s="14" t="s">
        <v>49</v>
      </c>
      <c r="C18" s="15"/>
      <c r="D18" s="30"/>
      <c r="E18" s="15"/>
      <c r="F18" s="31"/>
      <c r="G18" s="17"/>
      <c r="H18" s="49"/>
      <c r="I18" s="19"/>
      <c r="J18" s="20"/>
      <c r="K18" s="17"/>
      <c r="L18" s="20"/>
      <c r="M18" s="20"/>
      <c r="N18" s="21"/>
      <c r="O18" s="22"/>
      <c r="P18" s="23"/>
      <c r="Q18" s="20"/>
      <c r="R18" s="32"/>
      <c r="S18" s="20"/>
      <c r="T18" s="25"/>
      <c r="U18" s="20"/>
      <c r="V18" s="20"/>
      <c r="W18" s="20">
        <v>49617</v>
      </c>
      <c r="X18" s="20">
        <v>2530467</v>
      </c>
      <c r="Y18" s="20">
        <v>4515147</v>
      </c>
      <c r="Z18" s="27">
        <f t="shared" si="0"/>
        <v>7095231</v>
      </c>
      <c r="AA18" s="28">
        <f t="shared" si="1"/>
        <v>70952.31</v>
      </c>
      <c r="AB18" s="6"/>
      <c r="AC18" s="6"/>
      <c r="AD18" s="6"/>
      <c r="AE18" s="6"/>
      <c r="AF18" s="6"/>
      <c r="AG18" s="6"/>
      <c r="AH18" s="6"/>
      <c r="AI18" s="6"/>
      <c r="AJ18" s="6"/>
      <c r="AK18" s="6"/>
      <c r="AL18" s="6"/>
      <c r="AM18" s="6"/>
      <c r="AN18" s="6"/>
      <c r="AO18" s="6"/>
      <c r="AP18" s="6"/>
      <c r="AQ18" s="6"/>
      <c r="AR18" s="6"/>
      <c r="AS18" s="6"/>
      <c r="AT18" s="6"/>
      <c r="AU18" s="6"/>
      <c r="AV18" s="6"/>
      <c r="AW18" s="6"/>
      <c r="AX18" s="6"/>
      <c r="AY18" s="6"/>
      <c r="AZ18" s="6"/>
      <c r="BA18" s="6"/>
      <c r="BB18" s="6"/>
    </row>
    <row r="19" spans="1:54" ht="25.5" customHeight="1">
      <c r="A19" s="73" t="s">
        <v>40</v>
      </c>
      <c r="B19" s="74"/>
      <c r="C19" s="50"/>
      <c r="D19" s="50"/>
      <c r="E19" s="50"/>
      <c r="F19" s="50"/>
      <c r="G19" s="50"/>
      <c r="H19" s="50"/>
      <c r="I19" s="50"/>
      <c r="J19" s="50"/>
      <c r="K19" s="50"/>
      <c r="L19" s="50"/>
      <c r="M19" s="50"/>
      <c r="N19" s="50"/>
      <c r="O19" s="50"/>
      <c r="P19" s="50"/>
      <c r="Q19" s="50"/>
      <c r="R19" s="50"/>
      <c r="S19" s="50"/>
      <c r="T19" s="50"/>
      <c r="U19" s="50"/>
      <c r="V19" s="50"/>
      <c r="W19" s="50"/>
      <c r="X19" s="50"/>
      <c r="Y19" s="51"/>
      <c r="Z19" s="52">
        <f>SUM(Z4:Z18)</f>
        <v>176042736.5</v>
      </c>
      <c r="AA19" s="52">
        <f>1%*Z19</f>
        <v>1760427.365</v>
      </c>
      <c r="AB19" s="8"/>
      <c r="AC19" s="8"/>
      <c r="AD19" s="8"/>
      <c r="AE19" s="8"/>
      <c r="AF19" s="8"/>
      <c r="AG19" s="8"/>
      <c r="AH19" s="8"/>
      <c r="AI19" s="8"/>
      <c r="AJ19" s="8"/>
      <c r="AK19" s="8"/>
      <c r="AL19" s="8"/>
      <c r="AM19" s="8"/>
      <c r="AN19" s="8"/>
      <c r="AO19" s="8"/>
      <c r="AP19" s="8"/>
      <c r="AQ19" s="8"/>
      <c r="AR19" s="8"/>
      <c r="AS19" s="8"/>
      <c r="AT19" s="8"/>
      <c r="AU19" s="8"/>
      <c r="AV19" s="8"/>
      <c r="AW19" s="8"/>
      <c r="AX19" s="8"/>
      <c r="AY19" s="8"/>
      <c r="AZ19" s="8"/>
      <c r="BA19" s="8"/>
      <c r="BB19" s="8"/>
    </row>
    <row r="20" spans="1:54" ht="20.25">
      <c r="A20" s="53"/>
      <c r="B20" s="54" t="s">
        <v>33</v>
      </c>
      <c r="C20" s="54"/>
      <c r="D20" s="54"/>
      <c r="E20" s="54"/>
      <c r="F20" s="54"/>
      <c r="G20" s="54"/>
      <c r="H20" s="54"/>
      <c r="I20" s="54"/>
      <c r="J20" s="54"/>
      <c r="K20" s="54"/>
      <c r="L20" s="54"/>
      <c r="M20" s="54"/>
      <c r="N20" s="54"/>
      <c r="O20" s="54"/>
      <c r="P20" s="54"/>
      <c r="Q20" s="54"/>
      <c r="R20" s="54"/>
      <c r="S20" s="54"/>
      <c r="T20" s="54"/>
      <c r="U20" s="54"/>
      <c r="V20" s="54"/>
      <c r="W20" s="54"/>
      <c r="X20" s="54"/>
      <c r="Y20" s="55">
        <f>30%*AA19</f>
        <v>528128.2095</v>
      </c>
      <c r="Z20" s="54"/>
      <c r="AA20" s="54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  <c r="BB20" s="3"/>
    </row>
    <row r="21" spans="1:54" ht="20.25">
      <c r="A21" s="53"/>
      <c r="B21" s="54" t="s">
        <v>34</v>
      </c>
      <c r="C21" s="54"/>
      <c r="D21" s="54"/>
      <c r="E21" s="54"/>
      <c r="F21" s="54"/>
      <c r="G21" s="54"/>
      <c r="H21" s="54"/>
      <c r="I21" s="54"/>
      <c r="J21" s="54"/>
      <c r="K21" s="54"/>
      <c r="L21" s="54"/>
      <c r="M21" s="54"/>
      <c r="N21" s="54"/>
      <c r="O21" s="54"/>
      <c r="P21" s="54"/>
      <c r="Q21" s="54"/>
      <c r="R21" s="54"/>
      <c r="S21" s="54"/>
      <c r="T21" s="54"/>
      <c r="U21" s="54"/>
      <c r="V21" s="54"/>
      <c r="W21" s="54"/>
      <c r="X21" s="54"/>
      <c r="Y21" s="55">
        <f>70%*AA19</f>
        <v>1232299.1554999999</v>
      </c>
      <c r="Z21" s="54"/>
      <c r="AA21" s="54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</row>
    <row r="22" spans="1:54" ht="27" customHeight="1">
      <c r="A22" s="79" t="s">
        <v>35</v>
      </c>
      <c r="B22" s="79"/>
      <c r="C22" s="79"/>
      <c r="D22" s="79" t="s">
        <v>36</v>
      </c>
      <c r="E22" s="79"/>
      <c r="F22" s="79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4"/>
      <c r="V22" s="54"/>
      <c r="W22" s="54"/>
      <c r="X22" s="54"/>
      <c r="Y22" s="57" t="s">
        <v>45</v>
      </c>
      <c r="Z22" s="54"/>
      <c r="AA22" s="54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</row>
    <row r="23" spans="1:54" ht="21">
      <c r="A23" s="56"/>
      <c r="B23" s="56"/>
      <c r="C23" s="56"/>
      <c r="D23" s="79" t="s">
        <v>37</v>
      </c>
      <c r="E23" s="79"/>
      <c r="F23" s="79"/>
      <c r="G23" s="54"/>
      <c r="H23" s="54"/>
      <c r="I23" s="54"/>
      <c r="J23" s="54"/>
      <c r="K23" s="54"/>
      <c r="L23" s="54"/>
      <c r="M23" s="54"/>
      <c r="N23" s="54"/>
      <c r="O23" s="54"/>
      <c r="P23" s="54"/>
      <c r="Q23" s="54"/>
      <c r="R23" s="54"/>
      <c r="S23" s="54"/>
      <c r="T23" s="54"/>
      <c r="U23" s="54"/>
      <c r="V23" s="54"/>
      <c r="W23" s="54"/>
      <c r="X23" s="54"/>
      <c r="Y23" s="58" t="s">
        <v>36</v>
      </c>
      <c r="Z23" s="54"/>
      <c r="AA23" s="54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</row>
    <row r="24" spans="1:54" ht="21">
      <c r="A24" s="56"/>
      <c r="B24" s="56"/>
      <c r="C24" s="56"/>
      <c r="D24" s="56"/>
      <c r="E24" s="56"/>
      <c r="F24" s="56"/>
      <c r="G24" s="54"/>
      <c r="H24" s="54"/>
      <c r="I24" s="54"/>
      <c r="J24" s="54"/>
      <c r="K24" s="54"/>
      <c r="L24" s="54"/>
      <c r="M24" s="54"/>
      <c r="N24" s="54"/>
      <c r="O24" s="54"/>
      <c r="P24" s="54"/>
      <c r="Q24" s="54"/>
      <c r="R24" s="54"/>
      <c r="S24" s="54"/>
      <c r="T24" s="54"/>
      <c r="U24" s="54"/>
      <c r="V24" s="54"/>
      <c r="W24" s="54"/>
      <c r="X24" s="54"/>
      <c r="Y24" s="58" t="s">
        <v>37</v>
      </c>
      <c r="Z24" s="54"/>
      <c r="AA24" s="54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</row>
    <row r="25" spans="1:54" ht="21">
      <c r="A25" s="80" t="s">
        <v>7</v>
      </c>
      <c r="B25" s="80"/>
      <c r="C25" s="76"/>
      <c r="D25" s="54"/>
      <c r="E25" s="54"/>
      <c r="F25" s="56"/>
      <c r="G25" s="54"/>
      <c r="H25" s="54"/>
      <c r="I25" s="54"/>
      <c r="J25" s="54"/>
      <c r="K25" s="54"/>
      <c r="L25" s="54"/>
      <c r="M25" s="54"/>
      <c r="N25" s="54"/>
      <c r="O25" s="54"/>
      <c r="P25" s="54"/>
      <c r="Q25" s="54"/>
      <c r="R25" s="54"/>
      <c r="S25" s="54"/>
      <c r="T25" s="54"/>
      <c r="U25" s="54"/>
      <c r="V25" s="54"/>
      <c r="W25" s="54"/>
      <c r="X25" s="80" t="s">
        <v>46</v>
      </c>
      <c r="Y25" s="80"/>
      <c r="Z25" s="80"/>
      <c r="AA25" s="54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  <c r="AY25" s="3"/>
      <c r="AZ25" s="3"/>
      <c r="BA25" s="3"/>
      <c r="BB25" s="3"/>
    </row>
    <row r="26" spans="1:54" ht="20.25">
      <c r="A26" s="80"/>
      <c r="B26" s="80"/>
      <c r="C26" s="76"/>
      <c r="D26" s="54"/>
      <c r="E26" s="54"/>
      <c r="F26" s="54"/>
      <c r="G26" s="54"/>
      <c r="H26" s="54"/>
      <c r="I26" s="54"/>
      <c r="J26" s="54"/>
      <c r="K26" s="54"/>
      <c r="L26" s="54"/>
      <c r="M26" s="54"/>
      <c r="N26" s="54"/>
      <c r="O26" s="54"/>
      <c r="P26" s="54"/>
      <c r="Q26" s="54"/>
      <c r="R26" s="54"/>
      <c r="S26" s="54"/>
      <c r="T26" s="54"/>
      <c r="U26" s="54"/>
      <c r="V26" s="54"/>
      <c r="W26" s="54"/>
      <c r="X26" s="80"/>
      <c r="Y26" s="80"/>
      <c r="Z26" s="80"/>
      <c r="AA26" s="54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  <c r="BB26" s="3"/>
    </row>
    <row r="27" spans="1:54" ht="18.75" customHeight="1">
      <c r="A27" s="80"/>
      <c r="B27" s="80"/>
      <c r="C27" s="77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80"/>
      <c r="Y27" s="80"/>
      <c r="Z27" s="80"/>
      <c r="AA27" s="3"/>
    </row>
    <row r="28" spans="1:54" ht="18.75">
      <c r="A28" s="80"/>
      <c r="B28" s="80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80"/>
      <c r="Y28" s="80"/>
      <c r="Z28" s="80"/>
      <c r="AA28" s="3"/>
    </row>
  </sheetData>
  <mergeCells count="8">
    <mergeCell ref="D23:F23"/>
    <mergeCell ref="A25:B28"/>
    <mergeCell ref="X25:Z28"/>
    <mergeCell ref="A1:X1"/>
    <mergeCell ref="Y1:Z1"/>
    <mergeCell ref="B2:AA2"/>
    <mergeCell ref="A22:C22"/>
    <mergeCell ref="D22:F22"/>
  </mergeCells>
  <conditionalFormatting sqref="D4:N18 B4 P10:V10 P13:V18 P4:V7 P12:W12 P9:W9 P8:X8 B11:B15 B17:B18 P11:X11 B6:B9">
    <cfRule type="cellIs" dxfId="128" priority="214" stopIfTrue="1" operator="equal">
      <formula>"KXL"</formula>
    </cfRule>
    <cfRule type="cellIs" dxfId="127" priority="215" stopIfTrue="1" operator="equal">
      <formula>"A DN"</formula>
    </cfRule>
    <cfRule type="cellIs" dxfId="126" priority="216" stopIfTrue="1" operator="equal">
      <formula>"C"</formula>
    </cfRule>
    <cfRule type="cellIs" dxfId="125" priority="217" stopIfTrue="1" operator="equal">
      <formula>"B"</formula>
    </cfRule>
  </conditionalFormatting>
  <conditionalFormatting sqref="K4:K18">
    <cfRule type="cellIs" dxfId="124" priority="213" stopIfTrue="1" operator="equal">
      <formula>"D"</formula>
    </cfRule>
  </conditionalFormatting>
  <conditionalFormatting sqref="W10">
    <cfRule type="cellIs" dxfId="123" priority="209" stopIfTrue="1" operator="equal">
      <formula>"KXL"</formula>
    </cfRule>
    <cfRule type="cellIs" dxfId="122" priority="210" stopIfTrue="1" operator="equal">
      <formula>"A DN"</formula>
    </cfRule>
    <cfRule type="cellIs" dxfId="121" priority="211" stopIfTrue="1" operator="equal">
      <formula>"C"</formula>
    </cfRule>
    <cfRule type="cellIs" dxfId="120" priority="212" stopIfTrue="1" operator="equal">
      <formula>"B"</formula>
    </cfRule>
  </conditionalFormatting>
  <conditionalFormatting sqref="W15:W18">
    <cfRule type="cellIs" dxfId="119" priority="189" stopIfTrue="1" operator="equal">
      <formula>"KXL"</formula>
    </cfRule>
    <cfRule type="cellIs" dxfId="118" priority="190" stopIfTrue="1" operator="equal">
      <formula>"A DN"</formula>
    </cfRule>
    <cfRule type="cellIs" dxfId="117" priority="191" stopIfTrue="1" operator="equal">
      <formula>"C"</formula>
    </cfRule>
    <cfRule type="cellIs" dxfId="116" priority="192" stopIfTrue="1" operator="equal">
      <formula>"B"</formula>
    </cfRule>
  </conditionalFormatting>
  <conditionalFormatting sqref="W4">
    <cfRule type="cellIs" dxfId="115" priority="185" stopIfTrue="1" operator="equal">
      <formula>"KXL"</formula>
    </cfRule>
    <cfRule type="cellIs" dxfId="114" priority="186" stopIfTrue="1" operator="equal">
      <formula>"A DN"</formula>
    </cfRule>
    <cfRule type="cellIs" dxfId="113" priority="187" stopIfTrue="1" operator="equal">
      <formula>"C"</formula>
    </cfRule>
    <cfRule type="cellIs" dxfId="112" priority="188" stopIfTrue="1" operator="equal">
      <formula>"B"</formula>
    </cfRule>
  </conditionalFormatting>
  <conditionalFormatting sqref="W5">
    <cfRule type="cellIs" dxfId="111" priority="181" stopIfTrue="1" operator="equal">
      <formula>"KXL"</formula>
    </cfRule>
    <cfRule type="cellIs" dxfId="110" priority="182" stopIfTrue="1" operator="equal">
      <formula>"A DN"</formula>
    </cfRule>
    <cfRule type="cellIs" dxfId="109" priority="183" stopIfTrue="1" operator="equal">
      <formula>"C"</formula>
    </cfRule>
    <cfRule type="cellIs" dxfId="108" priority="184" stopIfTrue="1" operator="equal">
      <formula>"B"</formula>
    </cfRule>
  </conditionalFormatting>
  <conditionalFormatting sqref="W6">
    <cfRule type="cellIs" dxfId="107" priority="177" stopIfTrue="1" operator="equal">
      <formula>"KXL"</formula>
    </cfRule>
    <cfRule type="cellIs" dxfId="106" priority="178" stopIfTrue="1" operator="equal">
      <formula>"A DN"</formula>
    </cfRule>
    <cfRule type="cellIs" dxfId="105" priority="179" stopIfTrue="1" operator="equal">
      <formula>"C"</formula>
    </cfRule>
    <cfRule type="cellIs" dxfId="104" priority="180" stopIfTrue="1" operator="equal">
      <formula>"B"</formula>
    </cfRule>
  </conditionalFormatting>
  <conditionalFormatting sqref="W7">
    <cfRule type="cellIs" dxfId="103" priority="173" stopIfTrue="1" operator="equal">
      <formula>"KXL"</formula>
    </cfRule>
    <cfRule type="cellIs" dxfId="102" priority="174" stopIfTrue="1" operator="equal">
      <formula>"A DN"</formula>
    </cfRule>
    <cfRule type="cellIs" dxfId="101" priority="175" stopIfTrue="1" operator="equal">
      <formula>"C"</formula>
    </cfRule>
    <cfRule type="cellIs" dxfId="100" priority="176" stopIfTrue="1" operator="equal">
      <formula>"B"</formula>
    </cfRule>
  </conditionalFormatting>
  <conditionalFormatting sqref="X18">
    <cfRule type="cellIs" dxfId="99" priority="145" stopIfTrue="1" operator="equal">
      <formula>"KXL"</formula>
    </cfRule>
    <cfRule type="cellIs" dxfId="98" priority="146" stopIfTrue="1" operator="equal">
      <formula>"A DN"</formula>
    </cfRule>
    <cfRule type="cellIs" dxfId="97" priority="147" stopIfTrue="1" operator="equal">
      <formula>"C"</formula>
    </cfRule>
    <cfRule type="cellIs" dxfId="96" priority="148" stopIfTrue="1" operator="equal">
      <formula>"B"</formula>
    </cfRule>
  </conditionalFormatting>
  <conditionalFormatting sqref="Y12">
    <cfRule type="cellIs" dxfId="95" priority="133" stopIfTrue="1" operator="equal">
      <formula>"KXL"</formula>
    </cfRule>
    <cfRule type="cellIs" dxfId="94" priority="134" stopIfTrue="1" operator="equal">
      <formula>"A DN"</formula>
    </cfRule>
    <cfRule type="cellIs" dxfId="93" priority="135" stopIfTrue="1" operator="equal">
      <formula>"C"</formula>
    </cfRule>
    <cfRule type="cellIs" dxfId="92" priority="136" stopIfTrue="1" operator="equal">
      <formula>"B"</formula>
    </cfRule>
  </conditionalFormatting>
  <conditionalFormatting sqref="Y5">
    <cfRule type="cellIs" dxfId="91" priority="125" stopIfTrue="1" operator="equal">
      <formula>"KXL"</formula>
    </cfRule>
    <cfRule type="cellIs" dxfId="90" priority="126" stopIfTrue="1" operator="equal">
      <formula>"A DN"</formula>
    </cfRule>
    <cfRule type="cellIs" dxfId="89" priority="127" stopIfTrue="1" operator="equal">
      <formula>"C"</formula>
    </cfRule>
    <cfRule type="cellIs" dxfId="88" priority="128" stopIfTrue="1" operator="equal">
      <formula>"B"</formula>
    </cfRule>
  </conditionalFormatting>
  <conditionalFormatting sqref="Y4">
    <cfRule type="cellIs" dxfId="87" priority="129" stopIfTrue="1" operator="equal">
      <formula>"KXL"</formula>
    </cfRule>
    <cfRule type="cellIs" dxfId="86" priority="130" stopIfTrue="1" operator="equal">
      <formula>"A DN"</formula>
    </cfRule>
    <cfRule type="cellIs" dxfId="85" priority="131" stopIfTrue="1" operator="equal">
      <formula>"C"</formula>
    </cfRule>
    <cfRule type="cellIs" dxfId="84" priority="132" stopIfTrue="1" operator="equal">
      <formula>"B"</formula>
    </cfRule>
  </conditionalFormatting>
  <conditionalFormatting sqref="Y6">
    <cfRule type="cellIs" dxfId="83" priority="77" stopIfTrue="1" operator="equal">
      <formula>"KXL"</formula>
    </cfRule>
    <cfRule type="cellIs" dxfId="82" priority="78" stopIfTrue="1" operator="equal">
      <formula>"A DN"</formula>
    </cfRule>
    <cfRule type="cellIs" dxfId="81" priority="79" stopIfTrue="1" operator="equal">
      <formula>"C"</formula>
    </cfRule>
    <cfRule type="cellIs" dxfId="80" priority="80" stopIfTrue="1" operator="equal">
      <formula>"B"</formula>
    </cfRule>
  </conditionalFormatting>
  <conditionalFormatting sqref="Y8">
    <cfRule type="cellIs" dxfId="79" priority="109" stopIfTrue="1" operator="equal">
      <formula>"KXL"</formula>
    </cfRule>
    <cfRule type="cellIs" dxfId="78" priority="110" stopIfTrue="1" operator="equal">
      <formula>"A DN"</formula>
    </cfRule>
    <cfRule type="cellIs" dxfId="77" priority="111" stopIfTrue="1" operator="equal">
      <formula>"C"</formula>
    </cfRule>
    <cfRule type="cellIs" dxfId="76" priority="112" stopIfTrue="1" operator="equal">
      <formula>"B"</formula>
    </cfRule>
  </conditionalFormatting>
  <conditionalFormatting sqref="X12">
    <cfRule type="cellIs" dxfId="75" priority="97" stopIfTrue="1" operator="equal">
      <formula>"KXL"</formula>
    </cfRule>
    <cfRule type="cellIs" dxfId="74" priority="98" stopIfTrue="1" operator="equal">
      <formula>"A DN"</formula>
    </cfRule>
    <cfRule type="cellIs" dxfId="73" priority="99" stopIfTrue="1" operator="equal">
      <formula>"C"</formula>
    </cfRule>
    <cfRule type="cellIs" dxfId="72" priority="100" stopIfTrue="1" operator="equal">
      <formula>"B"</formula>
    </cfRule>
  </conditionalFormatting>
  <conditionalFormatting sqref="Y7">
    <cfRule type="cellIs" dxfId="71" priority="85" stopIfTrue="1" operator="equal">
      <formula>"KXL"</formula>
    </cfRule>
    <cfRule type="cellIs" dxfId="70" priority="86" stopIfTrue="1" operator="equal">
      <formula>"A DN"</formula>
    </cfRule>
    <cfRule type="cellIs" dxfId="69" priority="87" stopIfTrue="1" operator="equal">
      <formula>"C"</formula>
    </cfRule>
    <cfRule type="cellIs" dxfId="68" priority="88" stopIfTrue="1" operator="equal">
      <formula>"B"</formula>
    </cfRule>
  </conditionalFormatting>
  <conditionalFormatting sqref="Y10">
    <cfRule type="cellIs" dxfId="67" priority="73" stopIfTrue="1" operator="equal">
      <formula>"KXL"</formula>
    </cfRule>
    <cfRule type="cellIs" dxfId="66" priority="74" stopIfTrue="1" operator="equal">
      <formula>"A DN"</formula>
    </cfRule>
    <cfRule type="cellIs" dxfId="65" priority="75" stopIfTrue="1" operator="equal">
      <formula>"C"</formula>
    </cfRule>
    <cfRule type="cellIs" dxfId="64" priority="76" stopIfTrue="1" operator="equal">
      <formula>"B"</formula>
    </cfRule>
  </conditionalFormatting>
  <conditionalFormatting sqref="Y11">
    <cfRule type="cellIs" dxfId="63" priority="69" stopIfTrue="1" operator="equal">
      <formula>"KXL"</formula>
    </cfRule>
    <cfRule type="cellIs" dxfId="62" priority="70" stopIfTrue="1" operator="equal">
      <formula>"A DN"</formula>
    </cfRule>
    <cfRule type="cellIs" dxfId="61" priority="71" stopIfTrue="1" operator="equal">
      <formula>"C"</formula>
    </cfRule>
    <cfRule type="cellIs" dxfId="60" priority="72" stopIfTrue="1" operator="equal">
      <formula>"B"</formula>
    </cfRule>
  </conditionalFormatting>
  <conditionalFormatting sqref="Y13">
    <cfRule type="cellIs" dxfId="59" priority="65" stopIfTrue="1" operator="equal">
      <formula>"KXL"</formula>
    </cfRule>
    <cfRule type="cellIs" dxfId="58" priority="66" stopIfTrue="1" operator="equal">
      <formula>"A DN"</formula>
    </cfRule>
    <cfRule type="cellIs" dxfId="57" priority="67" stopIfTrue="1" operator="equal">
      <formula>"C"</formula>
    </cfRule>
    <cfRule type="cellIs" dxfId="56" priority="68" stopIfTrue="1" operator="equal">
      <formula>"B"</formula>
    </cfRule>
  </conditionalFormatting>
  <conditionalFormatting sqref="Y14">
    <cfRule type="cellIs" dxfId="55" priority="61" stopIfTrue="1" operator="equal">
      <formula>"KXL"</formula>
    </cfRule>
    <cfRule type="cellIs" dxfId="54" priority="62" stopIfTrue="1" operator="equal">
      <formula>"A DN"</formula>
    </cfRule>
    <cfRule type="cellIs" dxfId="53" priority="63" stopIfTrue="1" operator="equal">
      <formula>"C"</formula>
    </cfRule>
    <cfRule type="cellIs" dxfId="52" priority="64" stopIfTrue="1" operator="equal">
      <formula>"B"</formula>
    </cfRule>
  </conditionalFormatting>
  <conditionalFormatting sqref="Y15:Y18">
    <cfRule type="cellIs" dxfId="51" priority="57" stopIfTrue="1" operator="equal">
      <formula>"KXL"</formula>
    </cfRule>
    <cfRule type="cellIs" dxfId="50" priority="58" stopIfTrue="1" operator="equal">
      <formula>"A DN"</formula>
    </cfRule>
    <cfRule type="cellIs" dxfId="49" priority="59" stopIfTrue="1" operator="equal">
      <formula>"C"</formula>
    </cfRule>
    <cfRule type="cellIs" dxfId="48" priority="60" stopIfTrue="1" operator="equal">
      <formula>"B"</formula>
    </cfRule>
  </conditionalFormatting>
  <conditionalFormatting sqref="W14">
    <cfRule type="cellIs" dxfId="47" priority="45" stopIfTrue="1" operator="equal">
      <formula>"KXL"</formula>
    </cfRule>
    <cfRule type="cellIs" dxfId="46" priority="46" stopIfTrue="1" operator="equal">
      <formula>"A DN"</formula>
    </cfRule>
    <cfRule type="cellIs" dxfId="45" priority="47" stopIfTrue="1" operator="equal">
      <formula>"C"</formula>
    </cfRule>
    <cfRule type="cellIs" dxfId="44" priority="48" stopIfTrue="1" operator="equal">
      <formula>"B"</formula>
    </cfRule>
  </conditionalFormatting>
  <conditionalFormatting sqref="W13">
    <cfRule type="cellIs" dxfId="43" priority="49" stopIfTrue="1" operator="equal">
      <formula>"KXL"</formula>
    </cfRule>
    <cfRule type="cellIs" dxfId="42" priority="50" stopIfTrue="1" operator="equal">
      <formula>"A DN"</formula>
    </cfRule>
    <cfRule type="cellIs" dxfId="41" priority="51" stopIfTrue="1" operator="equal">
      <formula>"C"</formula>
    </cfRule>
    <cfRule type="cellIs" dxfId="40" priority="52" stopIfTrue="1" operator="equal">
      <formula>"B"</formula>
    </cfRule>
  </conditionalFormatting>
  <conditionalFormatting sqref="X4">
    <cfRule type="cellIs" dxfId="39" priority="41" stopIfTrue="1" operator="equal">
      <formula>"KXL"</formula>
    </cfRule>
    <cfRule type="cellIs" dxfId="38" priority="42" stopIfTrue="1" operator="equal">
      <formula>"A DN"</formula>
    </cfRule>
    <cfRule type="cellIs" dxfId="37" priority="43" stopIfTrue="1" operator="equal">
      <formula>"C"</formula>
    </cfRule>
    <cfRule type="cellIs" dxfId="36" priority="44" stopIfTrue="1" operator="equal">
      <formula>"B"</formula>
    </cfRule>
  </conditionalFormatting>
  <conditionalFormatting sqref="X5">
    <cfRule type="cellIs" dxfId="35" priority="37" stopIfTrue="1" operator="equal">
      <formula>"KXL"</formula>
    </cfRule>
    <cfRule type="cellIs" dxfId="34" priority="38" stopIfTrue="1" operator="equal">
      <formula>"A DN"</formula>
    </cfRule>
    <cfRule type="cellIs" dxfId="33" priority="39" stopIfTrue="1" operator="equal">
      <formula>"C"</formula>
    </cfRule>
    <cfRule type="cellIs" dxfId="32" priority="40" stopIfTrue="1" operator="equal">
      <formula>"B"</formula>
    </cfRule>
  </conditionalFormatting>
  <conditionalFormatting sqref="X6">
    <cfRule type="cellIs" dxfId="31" priority="29" stopIfTrue="1" operator="equal">
      <formula>"KXL"</formula>
    </cfRule>
    <cfRule type="cellIs" dxfId="30" priority="30" stopIfTrue="1" operator="equal">
      <formula>"A DN"</formula>
    </cfRule>
    <cfRule type="cellIs" dxfId="29" priority="31" stopIfTrue="1" operator="equal">
      <formula>"C"</formula>
    </cfRule>
    <cfRule type="cellIs" dxfId="28" priority="32" stopIfTrue="1" operator="equal">
      <formula>"B"</formula>
    </cfRule>
  </conditionalFormatting>
  <conditionalFormatting sqref="X7">
    <cfRule type="cellIs" dxfId="27" priority="25" stopIfTrue="1" operator="equal">
      <formula>"KXL"</formula>
    </cfRule>
    <cfRule type="cellIs" dxfId="26" priority="26" stopIfTrue="1" operator="equal">
      <formula>"A DN"</formula>
    </cfRule>
    <cfRule type="cellIs" dxfId="25" priority="27" stopIfTrue="1" operator="equal">
      <formula>"C"</formula>
    </cfRule>
    <cfRule type="cellIs" dxfId="24" priority="28" stopIfTrue="1" operator="equal">
      <formula>"B"</formula>
    </cfRule>
  </conditionalFormatting>
  <conditionalFormatting sqref="X9">
    <cfRule type="cellIs" dxfId="23" priority="21" stopIfTrue="1" operator="equal">
      <formula>"KXL"</formula>
    </cfRule>
    <cfRule type="cellIs" dxfId="22" priority="22" stopIfTrue="1" operator="equal">
      <formula>"A DN"</formula>
    </cfRule>
    <cfRule type="cellIs" dxfId="21" priority="23" stopIfTrue="1" operator="equal">
      <formula>"C"</formula>
    </cfRule>
    <cfRule type="cellIs" dxfId="20" priority="24" stopIfTrue="1" operator="equal">
      <formula>"B"</formula>
    </cfRule>
  </conditionalFormatting>
  <conditionalFormatting sqref="X10">
    <cfRule type="cellIs" dxfId="19" priority="17" stopIfTrue="1" operator="equal">
      <formula>"KXL"</formula>
    </cfRule>
    <cfRule type="cellIs" dxfId="18" priority="18" stopIfTrue="1" operator="equal">
      <formula>"A DN"</formula>
    </cfRule>
    <cfRule type="cellIs" dxfId="17" priority="19" stopIfTrue="1" operator="equal">
      <formula>"C"</formula>
    </cfRule>
    <cfRule type="cellIs" dxfId="16" priority="20" stopIfTrue="1" operator="equal">
      <formula>"B"</formula>
    </cfRule>
  </conditionalFormatting>
  <conditionalFormatting sqref="X13">
    <cfRule type="cellIs" dxfId="15" priority="13" stopIfTrue="1" operator="equal">
      <formula>"KXL"</formula>
    </cfRule>
    <cfRule type="cellIs" dxfId="14" priority="14" stopIfTrue="1" operator="equal">
      <formula>"A DN"</formula>
    </cfRule>
    <cfRule type="cellIs" dxfId="13" priority="15" stopIfTrue="1" operator="equal">
      <formula>"C"</formula>
    </cfRule>
    <cfRule type="cellIs" dxfId="12" priority="16" stopIfTrue="1" operator="equal">
      <formula>"B"</formula>
    </cfRule>
  </conditionalFormatting>
  <conditionalFormatting sqref="X14">
    <cfRule type="cellIs" dxfId="11" priority="9" stopIfTrue="1" operator="equal">
      <formula>"KXL"</formula>
    </cfRule>
    <cfRule type="cellIs" dxfId="10" priority="10" stopIfTrue="1" operator="equal">
      <formula>"A DN"</formula>
    </cfRule>
    <cfRule type="cellIs" dxfId="9" priority="11" stopIfTrue="1" operator="equal">
      <formula>"C"</formula>
    </cfRule>
    <cfRule type="cellIs" dxfId="8" priority="12" stopIfTrue="1" operator="equal">
      <formula>"B"</formula>
    </cfRule>
  </conditionalFormatting>
  <conditionalFormatting sqref="X15">
    <cfRule type="cellIs" dxfId="7" priority="5" stopIfTrue="1" operator="equal">
      <formula>"KXL"</formula>
    </cfRule>
    <cfRule type="cellIs" dxfId="6" priority="6" stopIfTrue="1" operator="equal">
      <formula>"A DN"</formula>
    </cfRule>
    <cfRule type="cellIs" dxfId="5" priority="7" stopIfTrue="1" operator="equal">
      <formula>"C"</formula>
    </cfRule>
    <cfRule type="cellIs" dxfId="4" priority="8" stopIfTrue="1" operator="equal">
      <formula>"B"</formula>
    </cfRule>
  </conditionalFormatting>
  <conditionalFormatting sqref="X16:X17">
    <cfRule type="cellIs" dxfId="3" priority="1" stopIfTrue="1" operator="equal">
      <formula>"KXL"</formula>
    </cfRule>
    <cfRule type="cellIs" dxfId="2" priority="2" stopIfTrue="1" operator="equal">
      <formula>"A DN"</formula>
    </cfRule>
    <cfRule type="cellIs" dxfId="1" priority="3" stopIfTrue="1" operator="equal">
      <formula>"C"</formula>
    </cfRule>
    <cfRule type="cellIs" dxfId="0" priority="4" stopIfTrue="1" operator="equal">
      <formula>"B"</formula>
    </cfRule>
  </conditionalFormatting>
  <pageMargins left="0.5" right="0.5" top="0.25" bottom="0.25" header="0.5" footer="0.5"/>
  <pageSetup paperSize="9" scale="85" fitToHeight="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CB1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Administrator</cp:lastModifiedBy>
  <cp:lastPrinted>2020-06-18T07:56:51Z</cp:lastPrinted>
  <dcterms:created xsi:type="dcterms:W3CDTF">2019-06-25T06:20:10Z</dcterms:created>
  <dcterms:modified xsi:type="dcterms:W3CDTF">2020-06-18T07:57:01Z</dcterms:modified>
</cp:coreProperties>
</file>